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085" windowHeight="7530" tabRatio="5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73" i="1"/>
  <c r="I144"/>
  <c r="H144"/>
  <c r="J144" s="1"/>
  <c r="F144"/>
  <c r="E144"/>
  <c r="I112"/>
  <c r="H112"/>
  <c r="F112"/>
  <c r="E112"/>
  <c r="I76"/>
  <c r="H76"/>
  <c r="F76"/>
  <c r="E76"/>
  <c r="I37"/>
  <c r="H37"/>
  <c r="F37"/>
  <c r="E37"/>
  <c r="G37" s="1"/>
  <c r="G80"/>
  <c r="J80"/>
  <c r="K80"/>
  <c r="L80"/>
  <c r="G81"/>
  <c r="J81"/>
  <c r="K81"/>
  <c r="L81"/>
  <c r="G82"/>
  <c r="J82"/>
  <c r="K82"/>
  <c r="L82"/>
  <c r="G83"/>
  <c r="K83"/>
  <c r="L83"/>
  <c r="G84"/>
  <c r="J84"/>
  <c r="K84"/>
  <c r="L84"/>
  <c r="G85"/>
  <c r="J85"/>
  <c r="K85"/>
  <c r="L85"/>
  <c r="G86"/>
  <c r="J86"/>
  <c r="K86"/>
  <c r="L86"/>
  <c r="G87"/>
  <c r="J87"/>
  <c r="K87"/>
  <c r="L87"/>
  <c r="G88"/>
  <c r="J88"/>
  <c r="K88"/>
  <c r="L88"/>
  <c r="G89"/>
  <c r="K89"/>
  <c r="L89"/>
  <c r="G90"/>
  <c r="J90"/>
  <c r="K90"/>
  <c r="L90"/>
  <c r="G91"/>
  <c r="K91"/>
  <c r="L91"/>
  <c r="G92"/>
  <c r="J92"/>
  <c r="K92"/>
  <c r="L92"/>
  <c r="G93"/>
  <c r="K93"/>
  <c r="L93"/>
  <c r="G94"/>
  <c r="K94"/>
  <c r="L94"/>
  <c r="G95"/>
  <c r="K95"/>
  <c r="L95"/>
  <c r="G96"/>
  <c r="J96"/>
  <c r="K96"/>
  <c r="L96"/>
  <c r="G97"/>
  <c r="K97"/>
  <c r="L97"/>
  <c r="G98"/>
  <c r="J98"/>
  <c r="K98"/>
  <c r="L98"/>
  <c r="G99"/>
  <c r="J99"/>
  <c r="K99"/>
  <c r="L99"/>
  <c r="G100"/>
  <c r="J100"/>
  <c r="K100"/>
  <c r="L100"/>
  <c r="G101"/>
  <c r="K101"/>
  <c r="L101"/>
  <c r="G102"/>
  <c r="J102"/>
  <c r="K102"/>
  <c r="L102"/>
  <c r="G103"/>
  <c r="J103"/>
  <c r="K103"/>
  <c r="L103"/>
  <c r="G104"/>
  <c r="J104"/>
  <c r="K104"/>
  <c r="L104"/>
  <c r="G105"/>
  <c r="J105"/>
  <c r="K105"/>
  <c r="L105"/>
  <c r="G106"/>
  <c r="J106"/>
  <c r="K106"/>
  <c r="L106"/>
  <c r="G107"/>
  <c r="J107"/>
  <c r="K107"/>
  <c r="L107"/>
  <c r="G108"/>
  <c r="J108"/>
  <c r="K108"/>
  <c r="L108"/>
  <c r="G109"/>
  <c r="J109"/>
  <c r="K109"/>
  <c r="L109"/>
  <c r="G110"/>
  <c r="J110"/>
  <c r="K110"/>
  <c r="L110"/>
  <c r="G111"/>
  <c r="J111"/>
  <c r="K111"/>
  <c r="L111"/>
  <c r="G114"/>
  <c r="J114"/>
  <c r="K114"/>
  <c r="L114"/>
  <c r="G115"/>
  <c r="J115"/>
  <c r="K115"/>
  <c r="L115"/>
  <c r="G116"/>
  <c r="J116"/>
  <c r="K116"/>
  <c r="L116"/>
  <c r="G117"/>
  <c r="J117"/>
  <c r="K117"/>
  <c r="L117"/>
  <c r="L27"/>
  <c r="K27"/>
  <c r="J27"/>
  <c r="G27"/>
  <c r="L73"/>
  <c r="K73"/>
  <c r="G73"/>
  <c r="J17"/>
  <c r="J22"/>
  <c r="J25"/>
  <c r="J28"/>
  <c r="J30"/>
  <c r="J41"/>
  <c r="J50"/>
  <c r="J129"/>
  <c r="J138"/>
  <c r="J133"/>
  <c r="J23"/>
  <c r="J139"/>
  <c r="G10"/>
  <c r="G17"/>
  <c r="G21"/>
  <c r="G22"/>
  <c r="G25"/>
  <c r="G26"/>
  <c r="G28"/>
  <c r="G30"/>
  <c r="G41"/>
  <c r="G44"/>
  <c r="G50"/>
  <c r="G68"/>
  <c r="G129"/>
  <c r="G136"/>
  <c r="G138"/>
  <c r="G142"/>
  <c r="G133"/>
  <c r="G34"/>
  <c r="G121"/>
  <c r="G143"/>
  <c r="G23"/>
  <c r="G139"/>
  <c r="L139"/>
  <c r="K139"/>
  <c r="L23"/>
  <c r="K23"/>
  <c r="L143"/>
  <c r="K143"/>
  <c r="L121"/>
  <c r="K121"/>
  <c r="L34"/>
  <c r="K34"/>
  <c r="L133"/>
  <c r="K133"/>
  <c r="J72"/>
  <c r="L72"/>
  <c r="K72"/>
  <c r="G72"/>
  <c r="J70"/>
  <c r="L70"/>
  <c r="K70"/>
  <c r="G70"/>
  <c r="L10"/>
  <c r="L17"/>
  <c r="L21"/>
  <c r="L22"/>
  <c r="L25"/>
  <c r="L26"/>
  <c r="L28"/>
  <c r="L30"/>
  <c r="L41"/>
  <c r="L44"/>
  <c r="L50"/>
  <c r="L68"/>
  <c r="L129"/>
  <c r="L136"/>
  <c r="L138"/>
  <c r="L142"/>
  <c r="K10"/>
  <c r="K17"/>
  <c r="K21"/>
  <c r="K22"/>
  <c r="K25"/>
  <c r="K26"/>
  <c r="K28"/>
  <c r="K30"/>
  <c r="K41"/>
  <c r="K44"/>
  <c r="K50"/>
  <c r="K68"/>
  <c r="K129"/>
  <c r="K136"/>
  <c r="K138"/>
  <c r="K142"/>
  <c r="L127"/>
  <c r="K127"/>
  <c r="J127"/>
  <c r="G127"/>
  <c r="L126"/>
  <c r="K126"/>
  <c r="J126"/>
  <c r="G126"/>
  <c r="L124"/>
  <c r="K124"/>
  <c r="J124"/>
  <c r="G124"/>
  <c r="L122"/>
  <c r="K122"/>
  <c r="G122"/>
  <c r="L120"/>
  <c r="K120"/>
  <c r="J120"/>
  <c r="G120"/>
  <c r="L119"/>
  <c r="K119"/>
  <c r="J119"/>
  <c r="G119"/>
  <c r="L79"/>
  <c r="K79"/>
  <c r="J79"/>
  <c r="G79"/>
  <c r="L66"/>
  <c r="K66"/>
  <c r="J66"/>
  <c r="G66"/>
  <c r="L61"/>
  <c r="K61"/>
  <c r="J61"/>
  <c r="G61"/>
  <c r="L52"/>
  <c r="K52"/>
  <c r="J52"/>
  <c r="G52"/>
  <c r="L51"/>
  <c r="K51"/>
  <c r="J51"/>
  <c r="G51"/>
  <c r="L47"/>
  <c r="K47"/>
  <c r="J47"/>
  <c r="G47"/>
  <c r="L35"/>
  <c r="K35"/>
  <c r="J35"/>
  <c r="G35"/>
  <c r="L20"/>
  <c r="K20"/>
  <c r="J20"/>
  <c r="G20"/>
  <c r="L15"/>
  <c r="K15"/>
  <c r="J15"/>
  <c r="G15"/>
  <c r="L141"/>
  <c r="K141"/>
  <c r="G141"/>
  <c r="L140"/>
  <c r="K140"/>
  <c r="J140"/>
  <c r="G140"/>
  <c r="L137"/>
  <c r="K137"/>
  <c r="G137"/>
  <c r="L135"/>
  <c r="K135"/>
  <c r="J135"/>
  <c r="G135"/>
  <c r="L134"/>
  <c r="K134"/>
  <c r="J134"/>
  <c r="G134"/>
  <c r="L132"/>
  <c r="K132"/>
  <c r="J132"/>
  <c r="G132"/>
  <c r="L131"/>
  <c r="K131"/>
  <c r="J131"/>
  <c r="G131"/>
  <c r="L130"/>
  <c r="K130"/>
  <c r="J130"/>
  <c r="G130"/>
  <c r="L128"/>
  <c r="K128"/>
  <c r="J128"/>
  <c r="G128"/>
  <c r="L125"/>
  <c r="K125"/>
  <c r="G125"/>
  <c r="L123"/>
  <c r="K123"/>
  <c r="J123"/>
  <c r="G123"/>
  <c r="L118"/>
  <c r="K118"/>
  <c r="J118"/>
  <c r="G118"/>
  <c r="L78"/>
  <c r="K78"/>
  <c r="J78"/>
  <c r="G78"/>
  <c r="L75"/>
  <c r="K75"/>
  <c r="J75"/>
  <c r="G75"/>
  <c r="L74"/>
  <c r="K74"/>
  <c r="J74"/>
  <c r="G74"/>
  <c r="L71"/>
  <c r="K71"/>
  <c r="J71"/>
  <c r="G71"/>
  <c r="L69"/>
  <c r="K69"/>
  <c r="J69"/>
  <c r="G69"/>
  <c r="L67"/>
  <c r="K67"/>
  <c r="J67"/>
  <c r="G67"/>
  <c r="L65"/>
  <c r="K65"/>
  <c r="J65"/>
  <c r="G65"/>
  <c r="L64"/>
  <c r="K64"/>
  <c r="J64"/>
  <c r="G64"/>
  <c r="L63"/>
  <c r="K63"/>
  <c r="J63"/>
  <c r="G63"/>
  <c r="L62"/>
  <c r="K62"/>
  <c r="J62"/>
  <c r="G62"/>
  <c r="L60"/>
  <c r="K60"/>
  <c r="J60"/>
  <c r="G60"/>
  <c r="L58"/>
  <c r="K58"/>
  <c r="J58"/>
  <c r="G58"/>
  <c r="L57"/>
  <c r="K57"/>
  <c r="J57"/>
  <c r="G57"/>
  <c r="L56"/>
  <c r="K56"/>
  <c r="J56"/>
  <c r="G56"/>
  <c r="L55"/>
  <c r="K55"/>
  <c r="G55"/>
  <c r="L59"/>
  <c r="K59"/>
  <c r="J59"/>
  <c r="G59"/>
  <c r="L54"/>
  <c r="K54"/>
  <c r="J54"/>
  <c r="G54"/>
  <c r="L53"/>
  <c r="K53"/>
  <c r="J53"/>
  <c r="G53"/>
  <c r="L49"/>
  <c r="K49"/>
  <c r="J49"/>
  <c r="G49"/>
  <c r="L48"/>
  <c r="K48"/>
  <c r="J48"/>
  <c r="G48"/>
  <c r="L46"/>
  <c r="K46"/>
  <c r="J46"/>
  <c r="G46"/>
  <c r="L45"/>
  <c r="K45"/>
  <c r="J45"/>
  <c r="G45"/>
  <c r="L43"/>
  <c r="K43"/>
  <c r="J43"/>
  <c r="G43"/>
  <c r="L42"/>
  <c r="K42"/>
  <c r="J42"/>
  <c r="G42"/>
  <c r="L40"/>
  <c r="K40"/>
  <c r="J40"/>
  <c r="G40"/>
  <c r="L39"/>
  <c r="K39"/>
  <c r="J39"/>
  <c r="G39"/>
  <c r="L36"/>
  <c r="K36"/>
  <c r="J36"/>
  <c r="G36"/>
  <c r="L33"/>
  <c r="K33"/>
  <c r="J33"/>
  <c r="G33"/>
  <c r="L32"/>
  <c r="K32"/>
  <c r="J32"/>
  <c r="G32"/>
  <c r="L31"/>
  <c r="K31"/>
  <c r="J31"/>
  <c r="G31"/>
  <c r="L29"/>
  <c r="K29"/>
  <c r="J29"/>
  <c r="G29"/>
  <c r="L24"/>
  <c r="K24"/>
  <c r="J24"/>
  <c r="G24"/>
  <c r="L19"/>
  <c r="K19"/>
  <c r="J19"/>
  <c r="G19"/>
  <c r="L18"/>
  <c r="K18"/>
  <c r="J18"/>
  <c r="G18"/>
  <c r="L16"/>
  <c r="K16"/>
  <c r="J16"/>
  <c r="G16"/>
  <c r="L14"/>
  <c r="K14"/>
  <c r="J14"/>
  <c r="G14"/>
  <c r="L13"/>
  <c r="K13"/>
  <c r="J13"/>
  <c r="G13"/>
  <c r="L12"/>
  <c r="K12"/>
  <c r="J12"/>
  <c r="G12"/>
  <c r="L11"/>
  <c r="K11"/>
  <c r="J11"/>
  <c r="G11"/>
  <c r="L9"/>
  <c r="K9"/>
  <c r="J9"/>
  <c r="G9"/>
  <c r="L8"/>
  <c r="K8"/>
  <c r="J8"/>
  <c r="G8"/>
  <c r="L7"/>
  <c r="K7"/>
  <c r="J7"/>
  <c r="G7"/>
  <c r="L6"/>
  <c r="K6"/>
  <c r="J6"/>
  <c r="G6"/>
  <c r="L5"/>
  <c r="K5"/>
  <c r="J5"/>
  <c r="G5"/>
  <c r="C5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8" s="1"/>
  <c r="C79" s="1"/>
  <c r="L4"/>
  <c r="K4"/>
  <c r="J4"/>
  <c r="G4"/>
  <c r="J37" l="1"/>
  <c r="G112"/>
  <c r="K37"/>
  <c r="L112"/>
  <c r="L144"/>
  <c r="L37"/>
  <c r="K112"/>
  <c r="G144"/>
  <c r="J112"/>
  <c r="K144"/>
  <c r="K76"/>
  <c r="J76"/>
  <c r="L76"/>
  <c r="G76"/>
  <c r="C80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l="1"/>
  <c r="C104" s="1"/>
  <c r="C105" s="1"/>
  <c r="C106" s="1"/>
  <c r="C107" s="1"/>
  <c r="C108" s="1"/>
  <c r="C109" s="1"/>
  <c r="C110" s="1"/>
  <c r="C111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</calcChain>
</file>

<file path=xl/sharedStrings.xml><?xml version="1.0" encoding="utf-8"?>
<sst xmlns="http://schemas.openxmlformats.org/spreadsheetml/2006/main" count="168" uniqueCount="149">
  <si>
    <t>제약사</t>
  </si>
  <si>
    <t>종근당</t>
  </si>
  <si>
    <t>적지</t>
  </si>
  <si>
    <t>펜믹스</t>
  </si>
  <si>
    <t>녹십자</t>
  </si>
  <si>
    <t>증감</t>
  </si>
  <si>
    <t>한독</t>
  </si>
  <si>
    <t>매출</t>
  </si>
  <si>
    <t>No</t>
  </si>
  <si>
    <t>알보젠</t>
  </si>
  <si>
    <t>흑전</t>
  </si>
  <si>
    <t>파미셀</t>
  </si>
  <si>
    <t>적전</t>
  </si>
  <si>
    <t>한국프라임</t>
  </si>
  <si>
    <t>한국팜비오</t>
  </si>
  <si>
    <t>대봉엘에스</t>
  </si>
  <si>
    <t>동아제약</t>
  </si>
  <si>
    <t>코오롱제약</t>
  </si>
  <si>
    <t>구주제약</t>
  </si>
  <si>
    <t>대우제약</t>
  </si>
  <si>
    <t>유영제약</t>
  </si>
  <si>
    <t>삼성제약</t>
  </si>
  <si>
    <t>대웅바이오</t>
  </si>
  <si>
    <t>셀트리온제약</t>
  </si>
  <si>
    <t>CJ헬스케어</t>
  </si>
  <si>
    <t>일양약품</t>
  </si>
  <si>
    <t>유한양행</t>
  </si>
  <si>
    <t>부광약품</t>
  </si>
  <si>
    <t>한올바이오</t>
  </si>
  <si>
    <t>LG생과</t>
  </si>
  <si>
    <t>신풍제약</t>
  </si>
  <si>
    <t>JW중외</t>
  </si>
  <si>
    <t>광동제약</t>
  </si>
  <si>
    <t>삼진제약</t>
  </si>
  <si>
    <t>대웅제약</t>
  </si>
  <si>
    <t>일성신약</t>
  </si>
  <si>
    <t>이연제약</t>
  </si>
  <si>
    <t>보령제약</t>
  </si>
  <si>
    <t>제일약품</t>
  </si>
  <si>
    <t>동화약품</t>
  </si>
  <si>
    <t>유나이티드</t>
  </si>
  <si>
    <t>동성제약</t>
  </si>
  <si>
    <t>명문제약</t>
  </si>
  <si>
    <t>현대약품</t>
  </si>
  <si>
    <t>우리들제약</t>
  </si>
  <si>
    <t>삼일제약</t>
  </si>
  <si>
    <t>환인제약</t>
  </si>
  <si>
    <t>영진약품</t>
  </si>
  <si>
    <t>대원제약</t>
  </si>
  <si>
    <t>한미약품</t>
  </si>
  <si>
    <t>안국약품</t>
  </si>
  <si>
    <t>국제약품</t>
  </si>
  <si>
    <t>진양제약</t>
  </si>
  <si>
    <t>삼아제약</t>
  </si>
  <si>
    <t>신일제약</t>
  </si>
  <si>
    <t>삼천당제약</t>
  </si>
  <si>
    <t>경동제약</t>
  </si>
  <si>
    <t>조아제약</t>
  </si>
  <si>
    <t>동국제약</t>
  </si>
  <si>
    <t>대한뉴팜</t>
  </si>
  <si>
    <t>종근당바이오</t>
  </si>
  <si>
    <t>경보제약</t>
  </si>
  <si>
    <t>경남제약</t>
  </si>
  <si>
    <t>동아ST</t>
  </si>
  <si>
    <t>화일약품</t>
  </si>
  <si>
    <t>파마리서치</t>
  </si>
  <si>
    <t>바이넥스</t>
  </si>
  <si>
    <t>서울제약</t>
  </si>
  <si>
    <t>셀트리온</t>
  </si>
  <si>
    <t>코오롱생과</t>
  </si>
  <si>
    <t>비씨월드</t>
  </si>
  <si>
    <t>영업이익률</t>
  </si>
  <si>
    <t>녹십자셀</t>
  </si>
  <si>
    <t>영업이익</t>
  </si>
  <si>
    <t>에스티팜</t>
  </si>
  <si>
    <t>한림제약</t>
  </si>
  <si>
    <t>JW생과</t>
  </si>
  <si>
    <t>JW신약</t>
  </si>
  <si>
    <t>녹십자랩셀</t>
  </si>
  <si>
    <t>대화제약</t>
  </si>
  <si>
    <t>풍림무약</t>
  </si>
  <si>
    <t>휴메딕스</t>
  </si>
  <si>
    <t>동광제약</t>
  </si>
  <si>
    <t>한화제약</t>
  </si>
  <si>
    <t>테라젠이텍스</t>
  </si>
  <si>
    <t>녹십자엠에스</t>
  </si>
  <si>
    <t>하나제약</t>
  </si>
  <si>
    <t>한국파마</t>
  </si>
  <si>
    <t>유한화학</t>
  </si>
  <si>
    <t>건일제약</t>
  </si>
  <si>
    <t>삼양바이오팜</t>
  </si>
  <si>
    <t>고려은단</t>
  </si>
  <si>
    <t>CTC바이오</t>
  </si>
  <si>
    <t>국전약품</t>
  </si>
  <si>
    <t>명인제약</t>
  </si>
  <si>
    <t>태극제약</t>
  </si>
  <si>
    <t>한미정밀화학</t>
  </si>
  <si>
    <t>동구바이오</t>
  </si>
  <si>
    <t>보령바이오</t>
  </si>
  <si>
    <t>한국유니온</t>
  </si>
  <si>
    <t>콜마파마</t>
  </si>
  <si>
    <t>알리코제약</t>
  </si>
  <si>
    <t xml:space="preserve"> SK바이오팜</t>
    <phoneticPr fontId="3" type="noConversion"/>
  </si>
  <si>
    <t>한국휴텍스</t>
    <phoneticPr fontId="3" type="noConversion"/>
  </si>
  <si>
    <t>SK플라즈마</t>
    <phoneticPr fontId="3" type="noConversion"/>
  </si>
  <si>
    <t>이니스트ST</t>
    <phoneticPr fontId="3" type="noConversion"/>
  </si>
  <si>
    <t>적지</t>
    <phoneticPr fontId="3" type="noConversion"/>
  </si>
  <si>
    <t>흑전</t>
    <phoneticPr fontId="3" type="noConversion"/>
  </si>
  <si>
    <t>글락소스미스클라인</t>
  </si>
  <si>
    <t>한국베링거인겔하임</t>
  </si>
  <si>
    <t>노보노디스크제약</t>
  </si>
  <si>
    <t>한국쿄와하코기린</t>
  </si>
  <si>
    <t>한국애브비</t>
  </si>
  <si>
    <t>한국유씨비</t>
  </si>
  <si>
    <t>한국산도스</t>
  </si>
  <si>
    <t>젠자임코리아</t>
  </si>
  <si>
    <t>사노피파스퇴르</t>
  </si>
  <si>
    <t>한국엘러간</t>
  </si>
  <si>
    <t>한국페링제약</t>
  </si>
  <si>
    <t>한국세르비에</t>
  </si>
  <si>
    <t>한독테바</t>
  </si>
  <si>
    <t>한국알콘</t>
  </si>
  <si>
    <t>한국오츠카제약</t>
  </si>
  <si>
    <t>한국애보트</t>
  </si>
  <si>
    <t>한국로슈</t>
  </si>
  <si>
    <t>바이엘코리아</t>
  </si>
  <si>
    <t>한국얀센</t>
  </si>
  <si>
    <t>한국노바티스</t>
  </si>
  <si>
    <t>흑전</t>
    <phoneticPr fontId="3" type="noConversion"/>
  </si>
  <si>
    <t>적지</t>
    <phoneticPr fontId="3" type="noConversion"/>
  </si>
  <si>
    <t>적전</t>
    <phoneticPr fontId="3" type="noConversion"/>
  </si>
  <si>
    <t>하원제약</t>
    <phoneticPr fontId="3" type="noConversion"/>
  </si>
  <si>
    <t>태준제약</t>
    <phoneticPr fontId="3" type="noConversion"/>
  </si>
  <si>
    <t>한국룬드벡</t>
    <phoneticPr fontId="3" type="noConversion"/>
  </si>
  <si>
    <t>한국존슨앤존슨메디칼</t>
    <phoneticPr fontId="3" type="noConversion"/>
  </si>
  <si>
    <t>한국메나리니</t>
    <phoneticPr fontId="3" type="noConversion"/>
  </si>
  <si>
    <t>이미징솔루션코리아</t>
    <phoneticPr fontId="3" type="noConversion"/>
  </si>
  <si>
    <t>갈더마코리아</t>
    <phoneticPr fontId="3" type="noConversion"/>
  </si>
  <si>
    <t>한국아스트라제네카</t>
    <phoneticPr fontId="3" type="noConversion"/>
  </si>
  <si>
    <t>게르베코리아</t>
    <phoneticPr fontId="3" type="noConversion"/>
  </si>
  <si>
    <t>삼오제약</t>
    <phoneticPr fontId="3" type="noConversion"/>
  </si>
  <si>
    <t>삼성바이오로직스</t>
    <phoneticPr fontId="3" type="noConversion"/>
  </si>
  <si>
    <t>합계</t>
    <phoneticPr fontId="3" type="noConversion"/>
  </si>
  <si>
    <t>사노피아벤티스코리아</t>
    <phoneticPr fontId="3" type="noConversion"/>
  </si>
  <si>
    <t>한국화이자제약</t>
    <phoneticPr fontId="3" type="noConversion"/>
  </si>
  <si>
    <t>프레제니우스메디칼</t>
    <phoneticPr fontId="3" type="noConversion"/>
  </si>
  <si>
    <t>대한약품</t>
    <phoneticPr fontId="3" type="noConversion"/>
  </si>
  <si>
    <t>메디톡스</t>
    <phoneticPr fontId="3" type="noConversion"/>
  </si>
  <si>
    <t>유니메드제약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</si>
</sst>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.0_ "/>
    <numFmt numFmtId="178" formatCode="#,##0.0_);[Red]\(#,##0.0\)"/>
  </numFmts>
  <fonts count="9">
    <font>
      <sz val="11"/>
      <color rgb="FF000000"/>
      <name val="돋움"/>
    </font>
    <font>
      <sz val="9"/>
      <color rgb="FF000000"/>
      <name val="굴림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9"/>
      <color theme="0"/>
      <name val="굴림"/>
      <family val="3"/>
      <charset val="129"/>
    </font>
    <font>
      <sz val="9"/>
      <color theme="0"/>
      <name val="굴림"/>
      <family val="3"/>
      <charset val="129"/>
    </font>
    <font>
      <sz val="11"/>
      <name val="돋움"/>
      <family val="3"/>
      <charset val="129"/>
    </font>
    <font>
      <sz val="9"/>
      <color indexed="8"/>
      <name val="굴림"/>
      <family val="3"/>
      <charset val="129"/>
    </font>
    <font>
      <sz val="9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176" fontId="7" fillId="4" borderId="1" xfId="3" applyNumberFormat="1" applyFont="1" applyFill="1" applyBorder="1" applyAlignment="1">
      <alignment horizontal="center" vertical="center"/>
    </xf>
    <xf numFmtId="176" fontId="7" fillId="4" borderId="1" xfId="2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/>
    </xf>
    <xf numFmtId="176" fontId="7" fillId="5" borderId="1" xfId="3" applyNumberFormat="1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center" vertical="center"/>
    </xf>
    <xf numFmtId="178" fontId="8" fillId="7" borderId="1" xfId="1" applyNumberFormat="1" applyFont="1" applyFill="1" applyBorder="1" applyAlignment="1">
      <alignment horizontal="center" vertical="center"/>
    </xf>
    <xf numFmtId="178" fontId="8" fillId="7" borderId="1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8" fontId="1" fillId="7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1" xfId="1" applyNumberFormat="1" applyFont="1" applyFill="1" applyBorder="1" applyAlignment="1">
      <alignment horizontal="center" vertical="center"/>
    </xf>
    <xf numFmtId="178" fontId="1" fillId="8" borderId="1" xfId="0" applyNumberFormat="1" applyFont="1" applyFill="1" applyBorder="1" applyAlignment="1">
      <alignment horizontal="center" vertical="center"/>
    </xf>
    <xf numFmtId="176" fontId="1" fillId="8" borderId="1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">
    <cellStyle name="쉼표 [0]" xfId="1" builtinId="6"/>
    <cellStyle name="쉼표 [0]_Sheet1" xfId="2"/>
    <cellStyle name="표준" xfId="0" builtinId="0"/>
    <cellStyle name="표준_Sheet1" xfId="3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1:Q144"/>
  <sheetViews>
    <sheetView tabSelected="1" topLeftCell="A25" workbookViewId="0">
      <selection activeCell="N36" sqref="N36"/>
    </sheetView>
  </sheetViews>
  <sheetFormatPr defaultColWidth="8.88671875" defaultRowHeight="13.5"/>
  <cols>
    <col min="3" max="3" width="3" bestFit="1" customWidth="1"/>
    <col min="4" max="4" width="13.44140625" customWidth="1"/>
    <col min="5" max="5" width="7.5546875" customWidth="1"/>
    <col min="6" max="6" width="7.44140625" customWidth="1"/>
    <col min="7" max="7" width="4.33203125" customWidth="1"/>
    <col min="8" max="8" width="7.109375" customWidth="1"/>
    <col min="9" max="9" width="7" customWidth="1"/>
    <col min="10" max="10" width="6.109375" bestFit="1" customWidth="1"/>
    <col min="11" max="11" width="4.5546875" customWidth="1"/>
    <col min="12" max="12" width="5" customWidth="1"/>
  </cols>
  <sheetData>
    <row r="1" spans="3:17">
      <c r="Q1" s="26"/>
    </row>
    <row r="2" spans="3:17">
      <c r="C2" s="34" t="s">
        <v>8</v>
      </c>
      <c r="D2" s="34" t="s">
        <v>0</v>
      </c>
      <c r="E2" s="34" t="s">
        <v>7</v>
      </c>
      <c r="F2" s="34"/>
      <c r="G2" s="34" t="s">
        <v>5</v>
      </c>
      <c r="H2" s="34" t="s">
        <v>73</v>
      </c>
      <c r="I2" s="34"/>
      <c r="J2" s="34" t="s">
        <v>5</v>
      </c>
      <c r="K2" s="34" t="s">
        <v>71</v>
      </c>
      <c r="L2" s="34"/>
    </row>
    <row r="3" spans="3:17">
      <c r="C3" s="34"/>
      <c r="D3" s="36"/>
      <c r="E3" s="10">
        <v>2016</v>
      </c>
      <c r="F3" s="10">
        <v>2015</v>
      </c>
      <c r="G3" s="36"/>
      <c r="H3" s="10">
        <v>2016</v>
      </c>
      <c r="I3" s="10">
        <v>2015</v>
      </c>
      <c r="J3" s="36"/>
      <c r="K3" s="10">
        <v>2016</v>
      </c>
      <c r="L3" s="10">
        <v>2015</v>
      </c>
    </row>
    <row r="4" spans="3:17">
      <c r="C4" s="1">
        <v>1</v>
      </c>
      <c r="D4" s="2" t="s">
        <v>26</v>
      </c>
      <c r="E4" s="4">
        <v>1320797</v>
      </c>
      <c r="F4" s="4">
        <v>1128731</v>
      </c>
      <c r="G4" s="7">
        <f t="shared" ref="G4:G37" si="0">(E4-F4)/F4*100</f>
        <v>17.01610038175615</v>
      </c>
      <c r="H4" s="4">
        <v>97793</v>
      </c>
      <c r="I4" s="4">
        <v>85387</v>
      </c>
      <c r="J4" s="7">
        <f t="shared" ref="J4:J9" si="1">(H4-I4)/I4*100</f>
        <v>14.529143780669187</v>
      </c>
      <c r="K4" s="7">
        <f t="shared" ref="K4:K37" si="2">H4/E4*100</f>
        <v>7.4040901062010294</v>
      </c>
      <c r="L4" s="7">
        <f t="shared" ref="L4:L37" si="3">I4/F4*100</f>
        <v>7.5648670941083394</v>
      </c>
    </row>
    <row r="5" spans="3:17">
      <c r="C5" s="2">
        <f t="shared" ref="C5:C36" si="4">C4+1</f>
        <v>2</v>
      </c>
      <c r="D5" s="2" t="s">
        <v>4</v>
      </c>
      <c r="E5" s="4">
        <v>1197903</v>
      </c>
      <c r="F5" s="4">
        <v>1047812</v>
      </c>
      <c r="G5" s="7">
        <f t="shared" si="0"/>
        <v>14.324229919107626</v>
      </c>
      <c r="H5" s="4">
        <v>78451</v>
      </c>
      <c r="I5" s="4">
        <v>91680</v>
      </c>
      <c r="J5" s="7">
        <f t="shared" si="1"/>
        <v>-14.429537521815009</v>
      </c>
      <c r="K5" s="7">
        <f t="shared" si="2"/>
        <v>6.5490277593427848</v>
      </c>
      <c r="L5" s="7">
        <f t="shared" si="3"/>
        <v>8.7496611987646631</v>
      </c>
    </row>
    <row r="6" spans="3:17">
      <c r="C6" s="2">
        <f t="shared" si="4"/>
        <v>3</v>
      </c>
      <c r="D6" s="3" t="s">
        <v>32</v>
      </c>
      <c r="E6" s="5">
        <v>1056428</v>
      </c>
      <c r="F6" s="5">
        <v>955453</v>
      </c>
      <c r="G6" s="7">
        <f t="shared" si="0"/>
        <v>10.568285410166697</v>
      </c>
      <c r="H6" s="5">
        <v>44388</v>
      </c>
      <c r="I6" s="5">
        <v>50866</v>
      </c>
      <c r="J6" s="7">
        <f t="shared" si="1"/>
        <v>-12.735422482601344</v>
      </c>
      <c r="K6" s="9">
        <f t="shared" si="2"/>
        <v>4.2017061266835034</v>
      </c>
      <c r="L6" s="7">
        <f t="shared" si="3"/>
        <v>5.3237574218721386</v>
      </c>
    </row>
    <row r="7" spans="3:17">
      <c r="C7" s="2">
        <f t="shared" si="4"/>
        <v>4</v>
      </c>
      <c r="D7" s="2" t="s">
        <v>49</v>
      </c>
      <c r="E7" s="4">
        <v>882724</v>
      </c>
      <c r="F7" s="4">
        <v>1317534</v>
      </c>
      <c r="G7" s="7">
        <f t="shared" si="0"/>
        <v>-33.001804887008603</v>
      </c>
      <c r="H7" s="4">
        <v>26771</v>
      </c>
      <c r="I7" s="4">
        <v>211799</v>
      </c>
      <c r="J7" s="7">
        <f t="shared" si="1"/>
        <v>-87.360185836571475</v>
      </c>
      <c r="K7" s="7">
        <f t="shared" si="2"/>
        <v>3.0327712852488435</v>
      </c>
      <c r="L7" s="7">
        <f t="shared" si="3"/>
        <v>16.075410577639744</v>
      </c>
    </row>
    <row r="8" spans="3:17">
      <c r="C8" s="2">
        <f t="shared" si="4"/>
        <v>5</v>
      </c>
      <c r="D8" s="2" t="s">
        <v>1</v>
      </c>
      <c r="E8" s="4">
        <v>831985</v>
      </c>
      <c r="F8" s="4">
        <v>592493</v>
      </c>
      <c r="G8" s="7">
        <f t="shared" si="0"/>
        <v>40.421068265785422</v>
      </c>
      <c r="H8" s="4">
        <v>61249</v>
      </c>
      <c r="I8" s="4">
        <v>42705</v>
      </c>
      <c r="J8" s="7">
        <f t="shared" si="1"/>
        <v>43.423486711157942</v>
      </c>
      <c r="K8" s="7">
        <f t="shared" si="2"/>
        <v>7.3617913784503326</v>
      </c>
      <c r="L8" s="7">
        <f t="shared" si="3"/>
        <v>7.2076800907352494</v>
      </c>
    </row>
    <row r="9" spans="3:17">
      <c r="C9" s="2">
        <f t="shared" si="4"/>
        <v>6</v>
      </c>
      <c r="D9" s="2" t="s">
        <v>34</v>
      </c>
      <c r="E9" s="4">
        <v>794010</v>
      </c>
      <c r="F9" s="4">
        <v>800517</v>
      </c>
      <c r="G9" s="7">
        <f t="shared" si="0"/>
        <v>-0.812849695884035</v>
      </c>
      <c r="H9" s="4">
        <v>35389</v>
      </c>
      <c r="I9" s="4">
        <v>55073</v>
      </c>
      <c r="J9" s="7">
        <f t="shared" si="1"/>
        <v>-35.741651989178003</v>
      </c>
      <c r="K9" s="7">
        <f t="shared" si="2"/>
        <v>4.4569967632649465</v>
      </c>
      <c r="L9" s="7">
        <f t="shared" si="3"/>
        <v>6.8796790074414416</v>
      </c>
    </row>
    <row r="10" spans="3:17">
      <c r="C10" s="2">
        <f t="shared" si="4"/>
        <v>7</v>
      </c>
      <c r="D10" s="12" t="s">
        <v>144</v>
      </c>
      <c r="E10" s="13">
        <v>681549</v>
      </c>
      <c r="F10" s="13">
        <v>647426</v>
      </c>
      <c r="G10" s="17">
        <f t="shared" si="0"/>
        <v>5.2705637401031158</v>
      </c>
      <c r="H10" s="13">
        <v>6133</v>
      </c>
      <c r="I10" s="13">
        <v>-2539</v>
      </c>
      <c r="J10" s="17" t="s">
        <v>128</v>
      </c>
      <c r="K10" s="11">
        <f t="shared" si="2"/>
        <v>0.89986193215748256</v>
      </c>
      <c r="L10" s="11">
        <f t="shared" si="3"/>
        <v>-0.39216837136599397</v>
      </c>
    </row>
    <row r="11" spans="3:17">
      <c r="C11" s="2">
        <f t="shared" si="4"/>
        <v>8</v>
      </c>
      <c r="D11" s="3" t="s">
        <v>38</v>
      </c>
      <c r="E11" s="5">
        <v>617279</v>
      </c>
      <c r="F11" s="5">
        <v>594715</v>
      </c>
      <c r="G11" s="7">
        <f t="shared" si="0"/>
        <v>3.7940862429903395</v>
      </c>
      <c r="H11" s="5">
        <v>9353</v>
      </c>
      <c r="I11" s="5">
        <v>13148</v>
      </c>
      <c r="J11" s="7">
        <f t="shared" ref="J11:J20" si="5">(H11-I11)/I11*100</f>
        <v>-28.863705506540921</v>
      </c>
      <c r="K11" s="9">
        <f t="shared" si="2"/>
        <v>1.5151981518891782</v>
      </c>
      <c r="L11" s="7">
        <f t="shared" si="3"/>
        <v>2.2108068570659896</v>
      </c>
    </row>
    <row r="12" spans="3:17">
      <c r="C12" s="2">
        <f t="shared" si="4"/>
        <v>9</v>
      </c>
      <c r="D12" s="2" t="s">
        <v>68</v>
      </c>
      <c r="E12" s="4">
        <v>577575</v>
      </c>
      <c r="F12" s="4">
        <v>528784</v>
      </c>
      <c r="G12" s="7">
        <f t="shared" si="0"/>
        <v>9.2270189718297075</v>
      </c>
      <c r="H12" s="4">
        <v>252691</v>
      </c>
      <c r="I12" s="4">
        <v>254130</v>
      </c>
      <c r="J12" s="7">
        <f t="shared" si="5"/>
        <v>-0.56624562231928532</v>
      </c>
      <c r="K12" s="7">
        <f t="shared" si="2"/>
        <v>43.750335454270008</v>
      </c>
      <c r="L12" s="7">
        <f t="shared" si="3"/>
        <v>48.059321008199944</v>
      </c>
    </row>
    <row r="13" spans="3:17">
      <c r="C13" s="2">
        <f t="shared" si="4"/>
        <v>10</v>
      </c>
      <c r="D13" s="2" t="s">
        <v>63</v>
      </c>
      <c r="E13" s="4">
        <v>560278</v>
      </c>
      <c r="F13" s="4">
        <v>567911</v>
      </c>
      <c r="G13" s="7">
        <f t="shared" si="0"/>
        <v>-1.3440486273377343</v>
      </c>
      <c r="H13" s="4">
        <v>15176</v>
      </c>
      <c r="I13" s="4">
        <v>54347</v>
      </c>
      <c r="J13" s="7">
        <f t="shared" si="5"/>
        <v>-72.075735551180372</v>
      </c>
      <c r="K13" s="7">
        <f t="shared" si="2"/>
        <v>2.7086553460960454</v>
      </c>
      <c r="L13" s="7">
        <f t="shared" si="3"/>
        <v>9.5696332700018143</v>
      </c>
    </row>
    <row r="14" spans="3:17">
      <c r="C14" s="2">
        <f t="shared" si="4"/>
        <v>11</v>
      </c>
      <c r="D14" s="2" t="s">
        <v>29</v>
      </c>
      <c r="E14" s="4">
        <v>532331</v>
      </c>
      <c r="F14" s="4">
        <v>450526</v>
      </c>
      <c r="G14" s="7">
        <f t="shared" si="0"/>
        <v>18.157664596493873</v>
      </c>
      <c r="H14" s="4">
        <v>47210</v>
      </c>
      <c r="I14" s="4">
        <v>25201</v>
      </c>
      <c r="J14" s="7">
        <f t="shared" si="5"/>
        <v>87.333835958890518</v>
      </c>
      <c r="K14" s="7">
        <f t="shared" si="2"/>
        <v>8.8685423167164803</v>
      </c>
      <c r="L14" s="7">
        <f t="shared" si="3"/>
        <v>5.5936838273484772</v>
      </c>
    </row>
    <row r="15" spans="3:17">
      <c r="C15" s="2">
        <f t="shared" si="4"/>
        <v>12</v>
      </c>
      <c r="D15" s="15" t="s">
        <v>24</v>
      </c>
      <c r="E15" s="16">
        <v>520831</v>
      </c>
      <c r="F15" s="16">
        <v>463113</v>
      </c>
      <c r="G15" s="17">
        <f t="shared" si="0"/>
        <v>12.463048975088153</v>
      </c>
      <c r="H15" s="16">
        <v>67868</v>
      </c>
      <c r="I15" s="16">
        <v>53571</v>
      </c>
      <c r="J15" s="17">
        <f t="shared" si="5"/>
        <v>26.687946836908026</v>
      </c>
      <c r="K15" s="17">
        <f t="shared" si="2"/>
        <v>13.030714377600411</v>
      </c>
      <c r="L15" s="17">
        <f t="shared" si="3"/>
        <v>11.567587176347889</v>
      </c>
    </row>
    <row r="16" spans="3:17">
      <c r="C16" s="2">
        <f t="shared" si="4"/>
        <v>13</v>
      </c>
      <c r="D16" s="2" t="s">
        <v>31</v>
      </c>
      <c r="E16" s="4">
        <v>467465</v>
      </c>
      <c r="F16" s="4">
        <v>434352</v>
      </c>
      <c r="G16" s="7">
        <f t="shared" si="0"/>
        <v>7.6235403543669644</v>
      </c>
      <c r="H16" s="4">
        <v>22631</v>
      </c>
      <c r="I16" s="4">
        <v>21748</v>
      </c>
      <c r="J16" s="7">
        <f t="shared" si="5"/>
        <v>4.060143461467721</v>
      </c>
      <c r="K16" s="7">
        <f t="shared" si="2"/>
        <v>4.841218059106029</v>
      </c>
      <c r="L16" s="7">
        <f t="shared" si="3"/>
        <v>5.0069989317419976</v>
      </c>
    </row>
    <row r="17" spans="3:12">
      <c r="C17" s="2">
        <f t="shared" si="4"/>
        <v>14</v>
      </c>
      <c r="D17" s="12" t="s">
        <v>127</v>
      </c>
      <c r="E17" s="13">
        <v>448415</v>
      </c>
      <c r="F17" s="13">
        <v>455269</v>
      </c>
      <c r="G17" s="17">
        <f t="shared" si="0"/>
        <v>-1.5054835712512822</v>
      </c>
      <c r="H17" s="13">
        <v>14470</v>
      </c>
      <c r="I17" s="13">
        <v>20602</v>
      </c>
      <c r="J17" s="17">
        <f t="shared" si="5"/>
        <v>-29.764100572759926</v>
      </c>
      <c r="K17" s="11">
        <f t="shared" si="2"/>
        <v>3.2269214901374839</v>
      </c>
      <c r="L17" s="11">
        <f t="shared" si="3"/>
        <v>4.5252367281760897</v>
      </c>
    </row>
    <row r="18" spans="3:12">
      <c r="C18" s="2">
        <f t="shared" si="4"/>
        <v>15</v>
      </c>
      <c r="D18" s="2" t="s">
        <v>37</v>
      </c>
      <c r="E18" s="4">
        <v>412291</v>
      </c>
      <c r="F18" s="4">
        <v>401350</v>
      </c>
      <c r="G18" s="7">
        <f t="shared" si="0"/>
        <v>2.7260495826585274</v>
      </c>
      <c r="H18" s="4">
        <v>25019</v>
      </c>
      <c r="I18" s="4">
        <v>27551</v>
      </c>
      <c r="J18" s="7">
        <f t="shared" si="5"/>
        <v>-9.1902290297992817</v>
      </c>
      <c r="K18" s="7">
        <f t="shared" si="2"/>
        <v>6.068286719816828</v>
      </c>
      <c r="L18" s="7">
        <f t="shared" si="3"/>
        <v>6.8645820356297502</v>
      </c>
    </row>
    <row r="19" spans="3:12">
      <c r="C19" s="2">
        <f t="shared" si="4"/>
        <v>16</v>
      </c>
      <c r="D19" s="2" t="s">
        <v>6</v>
      </c>
      <c r="E19" s="4">
        <v>396253</v>
      </c>
      <c r="F19" s="4">
        <v>358477</v>
      </c>
      <c r="G19" s="7">
        <f t="shared" si="0"/>
        <v>10.537914566345959</v>
      </c>
      <c r="H19" s="4">
        <v>5594</v>
      </c>
      <c r="I19" s="4">
        <v>6537</v>
      </c>
      <c r="J19" s="7">
        <f t="shared" si="5"/>
        <v>-14.425577482025394</v>
      </c>
      <c r="K19" s="7">
        <f t="shared" si="2"/>
        <v>1.4117243276391598</v>
      </c>
      <c r="L19" s="7">
        <f t="shared" si="3"/>
        <v>1.8235479542620587</v>
      </c>
    </row>
    <row r="20" spans="3:12">
      <c r="C20" s="2">
        <f t="shared" si="4"/>
        <v>17</v>
      </c>
      <c r="D20" s="15" t="s">
        <v>16</v>
      </c>
      <c r="E20" s="16">
        <v>384893</v>
      </c>
      <c r="F20" s="16">
        <v>363574</v>
      </c>
      <c r="G20" s="17">
        <f t="shared" si="0"/>
        <v>5.8637306298030119</v>
      </c>
      <c r="H20" s="16">
        <v>47467</v>
      </c>
      <c r="I20" s="16">
        <v>43611</v>
      </c>
      <c r="J20" s="17">
        <f t="shared" si="5"/>
        <v>8.8418059663846282</v>
      </c>
      <c r="K20" s="17">
        <f t="shared" si="2"/>
        <v>12.332518388227378</v>
      </c>
      <c r="L20" s="17">
        <f t="shared" si="3"/>
        <v>11.995082156589856</v>
      </c>
    </row>
    <row r="21" spans="3:12">
      <c r="C21" s="2">
        <f t="shared" si="4"/>
        <v>18</v>
      </c>
      <c r="D21" s="12" t="s">
        <v>124</v>
      </c>
      <c r="E21" s="13">
        <v>367527</v>
      </c>
      <c r="F21" s="13">
        <v>321777</v>
      </c>
      <c r="G21" s="17">
        <f t="shared" si="0"/>
        <v>14.217921106853504</v>
      </c>
      <c r="H21" s="13">
        <v>-2950</v>
      </c>
      <c r="I21" s="13">
        <v>-2723</v>
      </c>
      <c r="J21" s="17" t="s">
        <v>129</v>
      </c>
      <c r="K21" s="11">
        <f t="shared" si="2"/>
        <v>-0.80266211734103898</v>
      </c>
      <c r="L21" s="11">
        <f t="shared" si="3"/>
        <v>-0.84623823331064685</v>
      </c>
    </row>
    <row r="22" spans="3:12">
      <c r="C22" s="2">
        <f t="shared" si="4"/>
        <v>19</v>
      </c>
      <c r="D22" s="12" t="s">
        <v>125</v>
      </c>
      <c r="E22" s="13">
        <v>334732</v>
      </c>
      <c r="F22" s="13">
        <v>300214</v>
      </c>
      <c r="G22" s="17">
        <f t="shared" si="0"/>
        <v>11.497798237257422</v>
      </c>
      <c r="H22" s="13">
        <v>7568</v>
      </c>
      <c r="I22" s="13">
        <v>6291</v>
      </c>
      <c r="J22" s="17">
        <f>(H22-I22)/I22*100</f>
        <v>20.298839612144334</v>
      </c>
      <c r="K22" s="11">
        <f t="shared" si="2"/>
        <v>2.2609132081784828</v>
      </c>
      <c r="L22" s="11">
        <f t="shared" si="3"/>
        <v>2.0955052062861825</v>
      </c>
    </row>
    <row r="23" spans="3:12">
      <c r="C23" s="2">
        <f t="shared" si="4"/>
        <v>20</v>
      </c>
      <c r="D23" s="12" t="s">
        <v>138</v>
      </c>
      <c r="E23" s="13">
        <v>316963</v>
      </c>
      <c r="F23" s="13">
        <v>306778</v>
      </c>
      <c r="G23" s="17">
        <f t="shared" si="0"/>
        <v>3.3199903513289741</v>
      </c>
      <c r="H23" s="13">
        <v>3252</v>
      </c>
      <c r="I23" s="13">
        <v>10040</v>
      </c>
      <c r="J23" s="17">
        <f>(H23-I23)/I23*100</f>
        <v>-67.609561752988043</v>
      </c>
      <c r="K23" s="11">
        <f t="shared" si="2"/>
        <v>1.0259872603426898</v>
      </c>
      <c r="L23" s="11">
        <f t="shared" si="3"/>
        <v>3.2727249020464311</v>
      </c>
    </row>
    <row r="24" spans="3:12">
      <c r="C24" s="2">
        <f t="shared" si="4"/>
        <v>21</v>
      </c>
      <c r="D24" s="2" t="s">
        <v>58</v>
      </c>
      <c r="E24" s="4">
        <v>309630</v>
      </c>
      <c r="F24" s="4">
        <v>259929</v>
      </c>
      <c r="G24" s="7">
        <f t="shared" si="0"/>
        <v>19.120990732084529</v>
      </c>
      <c r="H24" s="4">
        <v>47138</v>
      </c>
      <c r="I24" s="4">
        <v>33609</v>
      </c>
      <c r="J24" s="7">
        <f>(H24-I24)/I24*100</f>
        <v>40.254098604540452</v>
      </c>
      <c r="K24" s="7">
        <f t="shared" si="2"/>
        <v>15.223977004812195</v>
      </c>
      <c r="L24" s="7">
        <f t="shared" si="3"/>
        <v>12.930069365095854</v>
      </c>
    </row>
    <row r="25" spans="3:12">
      <c r="C25" s="2">
        <f t="shared" si="4"/>
        <v>22</v>
      </c>
      <c r="D25" s="12" t="s">
        <v>143</v>
      </c>
      <c r="E25" s="13">
        <v>305675</v>
      </c>
      <c r="F25" s="13">
        <v>284058</v>
      </c>
      <c r="G25" s="17">
        <f t="shared" si="0"/>
        <v>7.610065549993311</v>
      </c>
      <c r="H25" s="13">
        <v>28460</v>
      </c>
      <c r="I25" s="13">
        <v>28756</v>
      </c>
      <c r="J25" s="17">
        <f>(H25-I25)/I25*100</f>
        <v>-1.0293503964390041</v>
      </c>
      <c r="K25" s="11">
        <f t="shared" si="2"/>
        <v>9.3105422425779025</v>
      </c>
      <c r="L25" s="11">
        <f t="shared" si="3"/>
        <v>10.123284681297481</v>
      </c>
    </row>
    <row r="26" spans="3:12">
      <c r="C26" s="2">
        <f t="shared" si="4"/>
        <v>23</v>
      </c>
      <c r="D26" s="12" t="s">
        <v>108</v>
      </c>
      <c r="E26" s="13">
        <v>300581</v>
      </c>
      <c r="F26" s="13">
        <v>309299</v>
      </c>
      <c r="G26" s="17">
        <f t="shared" si="0"/>
        <v>-2.8186318093495291</v>
      </c>
      <c r="H26" s="13">
        <v>536</v>
      </c>
      <c r="I26" s="13">
        <v>-9298</v>
      </c>
      <c r="J26" s="17" t="s">
        <v>128</v>
      </c>
      <c r="K26" s="11">
        <f t="shared" si="2"/>
        <v>0.17832131771469253</v>
      </c>
      <c r="L26" s="11">
        <f t="shared" si="3"/>
        <v>-3.0061526225432349</v>
      </c>
    </row>
    <row r="27" spans="3:12">
      <c r="C27" s="27">
        <f t="shared" si="4"/>
        <v>24</v>
      </c>
      <c r="D27" s="27" t="s">
        <v>141</v>
      </c>
      <c r="E27" s="28">
        <v>294622</v>
      </c>
      <c r="F27" s="28">
        <v>91278</v>
      </c>
      <c r="G27" s="29">
        <f t="shared" si="0"/>
        <v>222.77438155963102</v>
      </c>
      <c r="H27" s="30">
        <v>-30422</v>
      </c>
      <c r="I27" s="30">
        <v>-203642</v>
      </c>
      <c r="J27" s="29">
        <f t="shared" ref="J27" si="6">(H27-I27)/I27*100</f>
        <v>-85.061038489113244</v>
      </c>
      <c r="K27" s="29">
        <f t="shared" si="2"/>
        <v>-10.325773363835694</v>
      </c>
      <c r="L27" s="29">
        <f t="shared" si="3"/>
        <v>-223.10085672341637</v>
      </c>
    </row>
    <row r="28" spans="3:12">
      <c r="C28" s="2">
        <f t="shared" si="4"/>
        <v>25</v>
      </c>
      <c r="D28" s="12" t="s">
        <v>109</v>
      </c>
      <c r="E28" s="13">
        <v>266362</v>
      </c>
      <c r="F28" s="13">
        <v>235551</v>
      </c>
      <c r="G28" s="17">
        <f t="shared" si="0"/>
        <v>13.080394479327195</v>
      </c>
      <c r="H28" s="13">
        <v>10957</v>
      </c>
      <c r="I28" s="13">
        <v>10863</v>
      </c>
      <c r="J28" s="17">
        <f t="shared" ref="J28:J33" si="7">(H28-I28)/I28*100</f>
        <v>0.86532265488354965</v>
      </c>
      <c r="K28" s="11">
        <f t="shared" si="2"/>
        <v>4.1135747591623435</v>
      </c>
      <c r="L28" s="11">
        <f t="shared" si="3"/>
        <v>4.6117401327101142</v>
      </c>
    </row>
    <row r="29" spans="3:12">
      <c r="C29" s="2">
        <f t="shared" si="4"/>
        <v>26</v>
      </c>
      <c r="D29" s="2" t="s">
        <v>25</v>
      </c>
      <c r="E29" s="4">
        <v>261614</v>
      </c>
      <c r="F29" s="4">
        <v>186285</v>
      </c>
      <c r="G29" s="7">
        <f t="shared" si="0"/>
        <v>40.437501677537107</v>
      </c>
      <c r="H29" s="4">
        <v>23182</v>
      </c>
      <c r="I29" s="4">
        <v>15516</v>
      </c>
      <c r="J29" s="7">
        <f t="shared" si="7"/>
        <v>49.407063676205212</v>
      </c>
      <c r="K29" s="7">
        <f t="shared" si="2"/>
        <v>8.8611465747245948</v>
      </c>
      <c r="L29" s="7">
        <f t="shared" si="3"/>
        <v>8.3291730413076728</v>
      </c>
    </row>
    <row r="30" spans="3:12">
      <c r="C30" s="2">
        <f t="shared" si="4"/>
        <v>27</v>
      </c>
      <c r="D30" s="12" t="s">
        <v>126</v>
      </c>
      <c r="E30" s="13">
        <v>245291</v>
      </c>
      <c r="F30" s="13">
        <v>226475</v>
      </c>
      <c r="G30" s="17">
        <f t="shared" si="0"/>
        <v>8.3082017882768522</v>
      </c>
      <c r="H30" s="13">
        <v>12435</v>
      </c>
      <c r="I30" s="13">
        <v>7038</v>
      </c>
      <c r="J30" s="17">
        <f t="shared" si="7"/>
        <v>76.683716965046884</v>
      </c>
      <c r="K30" s="11">
        <f t="shared" si="2"/>
        <v>5.0694888927844888</v>
      </c>
      <c r="L30" s="11">
        <f t="shared" si="3"/>
        <v>3.107627773484932</v>
      </c>
    </row>
    <row r="31" spans="3:12">
      <c r="C31" s="2">
        <f t="shared" si="4"/>
        <v>28</v>
      </c>
      <c r="D31" s="3" t="s">
        <v>48</v>
      </c>
      <c r="E31" s="5">
        <v>240722</v>
      </c>
      <c r="F31" s="5">
        <v>216187</v>
      </c>
      <c r="G31" s="7">
        <f t="shared" si="0"/>
        <v>11.348971029710389</v>
      </c>
      <c r="H31" s="5">
        <v>29147</v>
      </c>
      <c r="I31" s="5">
        <v>23085</v>
      </c>
      <c r="J31" s="7">
        <f t="shared" si="7"/>
        <v>26.259475850119124</v>
      </c>
      <c r="K31" s="9">
        <f t="shared" si="2"/>
        <v>12.108157958142588</v>
      </c>
      <c r="L31" s="7">
        <f t="shared" si="3"/>
        <v>10.678255399260825</v>
      </c>
    </row>
    <row r="32" spans="3:12">
      <c r="C32" s="2">
        <f t="shared" si="4"/>
        <v>29</v>
      </c>
      <c r="D32" s="2" t="s">
        <v>33</v>
      </c>
      <c r="E32" s="4">
        <v>239313</v>
      </c>
      <c r="F32" s="4">
        <v>216551</v>
      </c>
      <c r="G32" s="7">
        <f t="shared" si="0"/>
        <v>10.511149798430855</v>
      </c>
      <c r="H32" s="4">
        <v>42058</v>
      </c>
      <c r="I32" s="4">
        <v>35966</v>
      </c>
      <c r="J32" s="7">
        <f t="shared" si="7"/>
        <v>16.938219429461157</v>
      </c>
      <c r="K32" s="7">
        <f t="shared" si="2"/>
        <v>17.57447359733905</v>
      </c>
      <c r="L32" s="7">
        <f t="shared" si="3"/>
        <v>16.608558722887448</v>
      </c>
    </row>
    <row r="33" spans="3:12">
      <c r="C33" s="2">
        <f t="shared" si="4"/>
        <v>30</v>
      </c>
      <c r="D33" s="2" t="s">
        <v>39</v>
      </c>
      <c r="E33" s="4">
        <v>237470</v>
      </c>
      <c r="F33" s="4">
        <v>223201</v>
      </c>
      <c r="G33" s="7">
        <f t="shared" si="0"/>
        <v>6.3928925049618961</v>
      </c>
      <c r="H33" s="4">
        <v>11259</v>
      </c>
      <c r="I33" s="4">
        <v>4812</v>
      </c>
      <c r="J33" s="7">
        <f t="shared" si="7"/>
        <v>133.97755610972567</v>
      </c>
      <c r="K33" s="7">
        <f t="shared" si="2"/>
        <v>4.7412304712174169</v>
      </c>
      <c r="L33" s="7">
        <f t="shared" si="3"/>
        <v>2.1559043194250922</v>
      </c>
    </row>
    <row r="34" spans="3:12">
      <c r="C34" s="2">
        <f t="shared" si="4"/>
        <v>31</v>
      </c>
      <c r="D34" s="12" t="s">
        <v>134</v>
      </c>
      <c r="E34" s="13">
        <v>233343</v>
      </c>
      <c r="F34" s="13">
        <v>246561</v>
      </c>
      <c r="G34" s="17">
        <f t="shared" si="0"/>
        <v>-5.3609451616435688</v>
      </c>
      <c r="H34" s="13">
        <v>4318</v>
      </c>
      <c r="I34" s="13">
        <v>-2401</v>
      </c>
      <c r="J34" s="17" t="s">
        <v>128</v>
      </c>
      <c r="K34" s="11">
        <f t="shared" si="2"/>
        <v>1.8504947652168695</v>
      </c>
      <c r="L34" s="11">
        <f t="shared" si="3"/>
        <v>-0.97379553132896124</v>
      </c>
    </row>
    <row r="35" spans="3:12">
      <c r="C35" s="2">
        <f t="shared" si="4"/>
        <v>32</v>
      </c>
      <c r="D35" s="15" t="s">
        <v>22</v>
      </c>
      <c r="E35" s="16">
        <v>216438</v>
      </c>
      <c r="F35" s="16">
        <v>168271</v>
      </c>
      <c r="G35" s="17">
        <f t="shared" si="0"/>
        <v>28.624659032156462</v>
      </c>
      <c r="H35" s="16">
        <v>22396</v>
      </c>
      <c r="I35" s="16">
        <v>16515</v>
      </c>
      <c r="J35" s="17">
        <f>(H35-I35)/I35*100</f>
        <v>35.610051468362094</v>
      </c>
      <c r="K35" s="17">
        <f t="shared" si="2"/>
        <v>10.347536014932682</v>
      </c>
      <c r="L35" s="17">
        <f t="shared" si="3"/>
        <v>9.814525378704591</v>
      </c>
    </row>
    <row r="36" spans="3:12">
      <c r="C36" s="2">
        <f t="shared" si="4"/>
        <v>33</v>
      </c>
      <c r="D36" s="2" t="s">
        <v>74</v>
      </c>
      <c r="E36" s="6">
        <v>200362</v>
      </c>
      <c r="F36" s="6">
        <v>138052</v>
      </c>
      <c r="G36" s="8">
        <f t="shared" si="0"/>
        <v>45.135166459015444</v>
      </c>
      <c r="H36" s="4">
        <v>77531</v>
      </c>
      <c r="I36" s="4">
        <v>34472</v>
      </c>
      <c r="J36" s="7">
        <f>(H36-I36)/I36*100</f>
        <v>124.91007194244604</v>
      </c>
      <c r="K36" s="7">
        <f t="shared" si="2"/>
        <v>38.695461215200488</v>
      </c>
      <c r="L36" s="7">
        <f t="shared" si="3"/>
        <v>24.970301045982673</v>
      </c>
    </row>
    <row r="37" spans="3:12">
      <c r="C37" s="35" t="s">
        <v>142</v>
      </c>
      <c r="D37" s="35"/>
      <c r="E37" s="21">
        <f>SUM(E4:E36)</f>
        <v>16053652</v>
      </c>
      <c r="F37" s="21">
        <f>SUM(F4:F36)</f>
        <v>14838504</v>
      </c>
      <c r="G37" s="22">
        <f t="shared" si="0"/>
        <v>8.189154378365906</v>
      </c>
      <c r="H37" s="21">
        <f>SUM(H4:H36)</f>
        <v>1144518</v>
      </c>
      <c r="I37" s="21">
        <f>SUM(I4:I36)</f>
        <v>1064316</v>
      </c>
      <c r="J37" s="23">
        <f>(H37-I37)/I37*100</f>
        <v>7.5355439549908114</v>
      </c>
      <c r="K37" s="23">
        <f t="shared" si="2"/>
        <v>7.1293310705875523</v>
      </c>
      <c r="L37" s="23">
        <f t="shared" si="3"/>
        <v>7.1726637671829989</v>
      </c>
    </row>
    <row r="39" spans="3:12">
      <c r="C39" s="2">
        <f>C36+1</f>
        <v>34</v>
      </c>
      <c r="D39" s="3" t="s">
        <v>30</v>
      </c>
      <c r="E39" s="5">
        <v>194147</v>
      </c>
      <c r="F39" s="5">
        <v>195950</v>
      </c>
      <c r="G39" s="7">
        <f t="shared" ref="G39:G75" si="8">(E39-F39)/F39*100</f>
        <v>-0.920132686909926</v>
      </c>
      <c r="H39" s="5">
        <v>9568</v>
      </c>
      <c r="I39" s="5">
        <v>4235</v>
      </c>
      <c r="J39" s="7">
        <f>(H39-I39)/I39*100</f>
        <v>125.92680047225502</v>
      </c>
      <c r="K39" s="9">
        <f t="shared" ref="K39:K75" si="9">H39/E39*100</f>
        <v>4.9282244896908018</v>
      </c>
      <c r="L39" s="7">
        <f t="shared" ref="L39:L75" si="10">I39/F39*100</f>
        <v>2.1612656289869867</v>
      </c>
    </row>
    <row r="40" spans="3:12">
      <c r="C40" s="2">
        <f t="shared" ref="C40:C75" si="11">C39+1</f>
        <v>35</v>
      </c>
      <c r="D40" s="2" t="s">
        <v>47</v>
      </c>
      <c r="E40" s="4">
        <v>193134</v>
      </c>
      <c r="F40" s="4">
        <v>170203</v>
      </c>
      <c r="G40" s="7">
        <f t="shared" si="8"/>
        <v>13.47273549819921</v>
      </c>
      <c r="H40" s="4">
        <v>5454</v>
      </c>
      <c r="I40" s="4">
        <v>5048</v>
      </c>
      <c r="J40" s="7">
        <f>(H40-I40)/I40*100</f>
        <v>8.0427892234548342</v>
      </c>
      <c r="K40" s="7">
        <f t="shared" si="9"/>
        <v>2.8239460685327287</v>
      </c>
      <c r="L40" s="7">
        <f t="shared" si="10"/>
        <v>2.9658701668008205</v>
      </c>
    </row>
    <row r="41" spans="3:12">
      <c r="C41" s="2">
        <f t="shared" si="11"/>
        <v>36</v>
      </c>
      <c r="D41" s="12" t="s">
        <v>145</v>
      </c>
      <c r="E41" s="13">
        <v>188996</v>
      </c>
      <c r="F41" s="13">
        <v>182110</v>
      </c>
      <c r="G41" s="17">
        <f t="shared" si="8"/>
        <v>3.7812311240459064</v>
      </c>
      <c r="H41" s="13">
        <v>10122</v>
      </c>
      <c r="I41" s="13">
        <v>18371</v>
      </c>
      <c r="J41" s="17">
        <f>(H41-I41)/I41*100</f>
        <v>-44.90229165532633</v>
      </c>
      <c r="K41" s="11">
        <f t="shared" si="9"/>
        <v>5.3556689030455669</v>
      </c>
      <c r="L41" s="11">
        <f t="shared" si="10"/>
        <v>10.087858986326944</v>
      </c>
    </row>
    <row r="42" spans="3:12">
      <c r="C42" s="2">
        <f t="shared" si="11"/>
        <v>37</v>
      </c>
      <c r="D42" s="2" t="s">
        <v>61</v>
      </c>
      <c r="E42" s="4">
        <v>186726</v>
      </c>
      <c r="F42" s="4">
        <v>178032</v>
      </c>
      <c r="G42" s="7">
        <f t="shared" si="8"/>
        <v>4.8833917497977897</v>
      </c>
      <c r="H42" s="4">
        <v>15595</v>
      </c>
      <c r="I42" s="4">
        <v>25632</v>
      </c>
      <c r="J42" s="7">
        <f>(H42-I42)/I42*100</f>
        <v>-39.158083645443199</v>
      </c>
      <c r="K42" s="7">
        <f t="shared" si="9"/>
        <v>8.3518096033760703</v>
      </c>
      <c r="L42" s="7">
        <f t="shared" si="10"/>
        <v>14.397411701267188</v>
      </c>
    </row>
    <row r="43" spans="3:12">
      <c r="C43" s="2">
        <f t="shared" si="11"/>
        <v>38</v>
      </c>
      <c r="D43" s="2" t="s">
        <v>9</v>
      </c>
      <c r="E43" s="4">
        <v>184690</v>
      </c>
      <c r="F43" s="4">
        <v>165836</v>
      </c>
      <c r="G43" s="7">
        <f t="shared" si="8"/>
        <v>11.369063412045636</v>
      </c>
      <c r="H43" s="4">
        <v>32864</v>
      </c>
      <c r="I43" s="4">
        <v>20636</v>
      </c>
      <c r="J43" s="7">
        <f>(H43-I43)/I43*100</f>
        <v>59.255669703430904</v>
      </c>
      <c r="K43" s="7">
        <f t="shared" si="9"/>
        <v>17.794141534463154</v>
      </c>
      <c r="L43" s="7">
        <f t="shared" si="10"/>
        <v>12.443618997081455</v>
      </c>
    </row>
    <row r="44" spans="3:12">
      <c r="C44" s="2">
        <f t="shared" si="11"/>
        <v>39</v>
      </c>
      <c r="D44" s="12" t="s">
        <v>123</v>
      </c>
      <c r="E44" s="13">
        <v>177351</v>
      </c>
      <c r="F44" s="13">
        <v>172101</v>
      </c>
      <c r="G44" s="17">
        <f t="shared" si="8"/>
        <v>3.0505342792894869</v>
      </c>
      <c r="H44" s="13">
        <v>-2517</v>
      </c>
      <c r="I44" s="13">
        <v>6770</v>
      </c>
      <c r="J44" s="17" t="s">
        <v>130</v>
      </c>
      <c r="K44" s="11">
        <f t="shared" si="9"/>
        <v>-1.4192195138454251</v>
      </c>
      <c r="L44" s="11">
        <f t="shared" si="10"/>
        <v>3.933736584912348</v>
      </c>
    </row>
    <row r="45" spans="3:12">
      <c r="C45" s="2">
        <f t="shared" si="11"/>
        <v>40</v>
      </c>
      <c r="D45" s="2" t="s">
        <v>40</v>
      </c>
      <c r="E45" s="4">
        <v>176905</v>
      </c>
      <c r="F45" s="4">
        <v>162045</v>
      </c>
      <c r="G45" s="7">
        <f t="shared" si="8"/>
        <v>9.1702922027831768</v>
      </c>
      <c r="H45" s="4">
        <v>27118</v>
      </c>
      <c r="I45" s="4">
        <v>22914</v>
      </c>
      <c r="J45" s="7">
        <f t="shared" ref="J45:J54" si="12">(H45-I45)/I45*100</f>
        <v>18.346862180326436</v>
      </c>
      <c r="K45" s="9">
        <f t="shared" si="9"/>
        <v>15.329131454735592</v>
      </c>
      <c r="L45" s="7">
        <f t="shared" si="10"/>
        <v>14.140516523188005</v>
      </c>
    </row>
    <row r="46" spans="3:12">
      <c r="C46" s="2">
        <f t="shared" si="11"/>
        <v>41</v>
      </c>
      <c r="D46" s="3" t="s">
        <v>50</v>
      </c>
      <c r="E46" s="5">
        <v>174002</v>
      </c>
      <c r="F46" s="5">
        <v>197735</v>
      </c>
      <c r="G46" s="7">
        <f t="shared" si="8"/>
        <v>-12.00242749133942</v>
      </c>
      <c r="H46" s="5">
        <v>4164</v>
      </c>
      <c r="I46" s="5">
        <v>12932</v>
      </c>
      <c r="J46" s="7">
        <f t="shared" si="12"/>
        <v>-67.800804206619233</v>
      </c>
      <c r="K46" s="9">
        <f t="shared" si="9"/>
        <v>2.3930759416558431</v>
      </c>
      <c r="L46" s="7">
        <f t="shared" si="10"/>
        <v>6.5400662502844726</v>
      </c>
    </row>
    <row r="47" spans="3:12">
      <c r="C47" s="2">
        <f t="shared" si="11"/>
        <v>42</v>
      </c>
      <c r="D47" s="15" t="s">
        <v>88</v>
      </c>
      <c r="E47" s="16">
        <v>173618</v>
      </c>
      <c r="F47" s="16">
        <v>140862</v>
      </c>
      <c r="G47" s="17">
        <f t="shared" si="8"/>
        <v>23.253964873422213</v>
      </c>
      <c r="H47" s="16">
        <v>23936</v>
      </c>
      <c r="I47" s="16">
        <v>19186</v>
      </c>
      <c r="J47" s="17">
        <f t="shared" si="12"/>
        <v>24.75763577608673</v>
      </c>
      <c r="K47" s="17">
        <f t="shared" si="9"/>
        <v>13.786588948150538</v>
      </c>
      <c r="L47" s="17">
        <f t="shared" si="10"/>
        <v>13.620422825176416</v>
      </c>
    </row>
    <row r="48" spans="3:12">
      <c r="C48" s="2">
        <f t="shared" si="11"/>
        <v>43</v>
      </c>
      <c r="D48" s="2" t="s">
        <v>56</v>
      </c>
      <c r="E48" s="4">
        <v>158599</v>
      </c>
      <c r="F48" s="4">
        <v>151893</v>
      </c>
      <c r="G48" s="7">
        <f t="shared" si="8"/>
        <v>4.4149499976957465</v>
      </c>
      <c r="H48" s="4">
        <v>27278</v>
      </c>
      <c r="I48" s="4">
        <v>26019</v>
      </c>
      <c r="J48" s="7">
        <f t="shared" si="12"/>
        <v>4.8387716668588343</v>
      </c>
      <c r="K48" s="7">
        <f t="shared" si="9"/>
        <v>17.199351824412513</v>
      </c>
      <c r="L48" s="7">
        <f t="shared" si="10"/>
        <v>17.129821650767315</v>
      </c>
    </row>
    <row r="49" spans="3:12">
      <c r="C49" s="2">
        <f t="shared" si="11"/>
        <v>44</v>
      </c>
      <c r="D49" s="3" t="s">
        <v>69</v>
      </c>
      <c r="E49" s="5">
        <v>158284</v>
      </c>
      <c r="F49" s="5">
        <v>121175</v>
      </c>
      <c r="G49" s="7">
        <f t="shared" si="8"/>
        <v>30.624303693005984</v>
      </c>
      <c r="H49" s="5">
        <v>18458</v>
      </c>
      <c r="I49" s="5">
        <v>2182</v>
      </c>
      <c r="J49" s="7">
        <f t="shared" si="12"/>
        <v>745.92117323556374</v>
      </c>
      <c r="K49" s="9">
        <f t="shared" si="9"/>
        <v>11.661317631598898</v>
      </c>
      <c r="L49" s="7">
        <f t="shared" si="10"/>
        <v>1.8007014648236022</v>
      </c>
    </row>
    <row r="50" spans="3:12">
      <c r="C50" s="2">
        <f t="shared" si="11"/>
        <v>45</v>
      </c>
      <c r="D50" s="12" t="s">
        <v>122</v>
      </c>
      <c r="E50" s="13">
        <v>150651</v>
      </c>
      <c r="F50" s="13">
        <v>136363</v>
      </c>
      <c r="G50" s="17">
        <f t="shared" si="8"/>
        <v>10.477915563605963</v>
      </c>
      <c r="H50" s="13">
        <v>7236</v>
      </c>
      <c r="I50" s="13">
        <v>4390</v>
      </c>
      <c r="J50" s="17">
        <f t="shared" si="12"/>
        <v>64.829157175398635</v>
      </c>
      <c r="K50" s="11">
        <f t="shared" si="9"/>
        <v>4.8031543102933272</v>
      </c>
      <c r="L50" s="11">
        <f t="shared" si="10"/>
        <v>3.2193483569589989</v>
      </c>
    </row>
    <row r="51" spans="3:12">
      <c r="C51" s="2">
        <f t="shared" si="11"/>
        <v>46</v>
      </c>
      <c r="D51" s="15" t="s">
        <v>75</v>
      </c>
      <c r="E51" s="16">
        <v>148628</v>
      </c>
      <c r="F51" s="16">
        <v>130702</v>
      </c>
      <c r="G51" s="17">
        <f t="shared" si="8"/>
        <v>13.715168857400805</v>
      </c>
      <c r="H51" s="16">
        <v>30724</v>
      </c>
      <c r="I51" s="16">
        <v>36273</v>
      </c>
      <c r="J51" s="17">
        <f t="shared" si="12"/>
        <v>-15.297879965814792</v>
      </c>
      <c r="K51" s="17">
        <f t="shared" si="9"/>
        <v>20.671744220469897</v>
      </c>
      <c r="L51" s="17">
        <f t="shared" si="10"/>
        <v>27.752444492050621</v>
      </c>
    </row>
    <row r="52" spans="3:12">
      <c r="C52" s="2">
        <f t="shared" si="11"/>
        <v>47</v>
      </c>
      <c r="D52" s="15" t="s">
        <v>94</v>
      </c>
      <c r="E52" s="16">
        <v>147928</v>
      </c>
      <c r="F52" s="16">
        <v>140849</v>
      </c>
      <c r="G52" s="17">
        <f t="shared" si="8"/>
        <v>5.0259497760012497</v>
      </c>
      <c r="H52" s="16">
        <v>31282</v>
      </c>
      <c r="I52" s="16">
        <v>30541</v>
      </c>
      <c r="J52" s="17">
        <f t="shared" si="12"/>
        <v>2.4262466847843882</v>
      </c>
      <c r="K52" s="17">
        <f t="shared" si="9"/>
        <v>21.146774106321995</v>
      </c>
      <c r="L52" s="17">
        <f t="shared" si="10"/>
        <v>21.683505030209655</v>
      </c>
    </row>
    <row r="53" spans="3:12">
      <c r="C53" s="2">
        <f t="shared" si="11"/>
        <v>48</v>
      </c>
      <c r="D53" s="3" t="s">
        <v>55</v>
      </c>
      <c r="E53" s="5">
        <v>147372</v>
      </c>
      <c r="F53" s="5">
        <v>132062</v>
      </c>
      <c r="G53" s="7">
        <f t="shared" si="8"/>
        <v>11.593039632899698</v>
      </c>
      <c r="H53" s="5">
        <v>24358</v>
      </c>
      <c r="I53" s="5">
        <v>20762</v>
      </c>
      <c r="J53" s="7">
        <f t="shared" si="12"/>
        <v>17.32010403622002</v>
      </c>
      <c r="K53" s="9">
        <f t="shared" si="9"/>
        <v>16.528241456993186</v>
      </c>
      <c r="L53" s="7">
        <f t="shared" si="10"/>
        <v>15.721403583165483</v>
      </c>
    </row>
    <row r="54" spans="3:12">
      <c r="C54" s="2">
        <f t="shared" si="11"/>
        <v>49</v>
      </c>
      <c r="D54" s="3" t="s">
        <v>79</v>
      </c>
      <c r="E54" s="5">
        <v>142288</v>
      </c>
      <c r="F54" s="5">
        <v>139079</v>
      </c>
      <c r="G54" s="7">
        <f t="shared" si="8"/>
        <v>2.3073217380050184</v>
      </c>
      <c r="H54" s="5">
        <v>5323</v>
      </c>
      <c r="I54" s="5">
        <v>5590</v>
      </c>
      <c r="J54" s="7">
        <f t="shared" si="12"/>
        <v>-4.7763864042933815</v>
      </c>
      <c r="K54" s="9">
        <f t="shared" si="9"/>
        <v>3.7410041605757338</v>
      </c>
      <c r="L54" s="7">
        <f t="shared" si="10"/>
        <v>4.0192983843714725</v>
      </c>
    </row>
    <row r="55" spans="3:12">
      <c r="C55" s="2">
        <f t="shared" si="11"/>
        <v>50</v>
      </c>
      <c r="D55" s="3" t="s">
        <v>42</v>
      </c>
      <c r="E55" s="5">
        <v>142179</v>
      </c>
      <c r="F55" s="5">
        <v>125100</v>
      </c>
      <c r="G55" s="7">
        <f t="shared" si="8"/>
        <v>13.652278177458033</v>
      </c>
      <c r="H55" s="5">
        <v>10057</v>
      </c>
      <c r="I55" s="5">
        <v>-2470</v>
      </c>
      <c r="J55" s="7" t="s">
        <v>10</v>
      </c>
      <c r="K55" s="9">
        <f t="shared" si="9"/>
        <v>7.0734777991123865</v>
      </c>
      <c r="L55" s="7">
        <f t="shared" si="10"/>
        <v>-1.9744204636290965</v>
      </c>
    </row>
    <row r="56" spans="3:12">
      <c r="C56" s="2">
        <f t="shared" si="11"/>
        <v>51</v>
      </c>
      <c r="D56" s="3" t="s">
        <v>27</v>
      </c>
      <c r="E56" s="5">
        <v>142017</v>
      </c>
      <c r="F56" s="5">
        <v>141567</v>
      </c>
      <c r="G56" s="7">
        <f t="shared" si="8"/>
        <v>0.31787069020322534</v>
      </c>
      <c r="H56" s="5">
        <v>16484</v>
      </c>
      <c r="I56" s="5">
        <v>24142</v>
      </c>
      <c r="J56" s="7">
        <f t="shared" ref="J56:J67" si="13">(H56-I56)/I56*100</f>
        <v>-31.720652804241574</v>
      </c>
      <c r="K56" s="9">
        <f t="shared" si="9"/>
        <v>11.607061126484858</v>
      </c>
      <c r="L56" s="7">
        <f t="shared" si="10"/>
        <v>17.053409339747258</v>
      </c>
    </row>
    <row r="57" spans="3:12">
      <c r="C57" s="2">
        <f t="shared" si="11"/>
        <v>52</v>
      </c>
      <c r="D57" s="2" t="s">
        <v>46</v>
      </c>
      <c r="E57" s="4">
        <v>141376</v>
      </c>
      <c r="F57" s="4">
        <v>145397</v>
      </c>
      <c r="G57" s="7">
        <f t="shared" si="8"/>
        <v>-2.7655316134445691</v>
      </c>
      <c r="H57" s="4">
        <v>21625</v>
      </c>
      <c r="I57" s="4">
        <v>25412</v>
      </c>
      <c r="J57" s="7">
        <f t="shared" si="13"/>
        <v>-14.902408311034158</v>
      </c>
      <c r="K57" s="9">
        <f t="shared" si="9"/>
        <v>15.296089859665008</v>
      </c>
      <c r="L57" s="7">
        <f t="shared" si="10"/>
        <v>17.477664601057793</v>
      </c>
    </row>
    <row r="58" spans="3:12">
      <c r="C58" s="2">
        <f t="shared" si="11"/>
        <v>53</v>
      </c>
      <c r="D58" s="2" t="s">
        <v>146</v>
      </c>
      <c r="E58" s="4">
        <v>139436</v>
      </c>
      <c r="F58" s="4">
        <v>124276</v>
      </c>
      <c r="G58" s="7">
        <f t="shared" si="8"/>
        <v>12.198654607486562</v>
      </c>
      <c r="H58" s="4">
        <v>21721</v>
      </c>
      <c r="I58" s="4">
        <v>18687</v>
      </c>
      <c r="J58" s="7">
        <f t="shared" si="13"/>
        <v>16.235885909990902</v>
      </c>
      <c r="K58" s="9">
        <f t="shared" si="9"/>
        <v>15.577756103158439</v>
      </c>
      <c r="L58" s="7">
        <f t="shared" si="10"/>
        <v>15.036692523093759</v>
      </c>
    </row>
    <row r="59" spans="3:12">
      <c r="C59" s="2">
        <f t="shared" si="11"/>
        <v>54</v>
      </c>
      <c r="D59" s="2" t="s">
        <v>147</v>
      </c>
      <c r="E59" s="4">
        <v>133255</v>
      </c>
      <c r="F59" s="4">
        <v>88505</v>
      </c>
      <c r="G59" s="7">
        <f t="shared" si="8"/>
        <v>50.56211513473815</v>
      </c>
      <c r="H59" s="4">
        <v>75171</v>
      </c>
      <c r="I59" s="4">
        <v>51662</v>
      </c>
      <c r="J59" s="7">
        <f t="shared" si="13"/>
        <v>45.505400487785998</v>
      </c>
      <c r="K59" s="9">
        <f t="shared" si="9"/>
        <v>56.411391692619418</v>
      </c>
      <c r="L59" s="7">
        <f t="shared" si="10"/>
        <v>58.371843398678038</v>
      </c>
    </row>
    <row r="60" spans="3:12">
      <c r="C60" s="2">
        <f t="shared" si="11"/>
        <v>55</v>
      </c>
      <c r="D60" s="2" t="s">
        <v>76</v>
      </c>
      <c r="E60" s="4">
        <v>132290</v>
      </c>
      <c r="F60" s="4">
        <v>125950</v>
      </c>
      <c r="G60" s="7">
        <f t="shared" si="8"/>
        <v>5.0337435490273919</v>
      </c>
      <c r="H60" s="4">
        <v>21630</v>
      </c>
      <c r="I60" s="4">
        <v>18655</v>
      </c>
      <c r="J60" s="7">
        <f t="shared" si="13"/>
        <v>15.947467166979362</v>
      </c>
      <c r="K60" s="9">
        <f t="shared" si="9"/>
        <v>16.350442210295562</v>
      </c>
      <c r="L60" s="7">
        <f t="shared" si="10"/>
        <v>14.81143310837634</v>
      </c>
    </row>
    <row r="61" spans="3:12">
      <c r="C61" s="2">
        <f t="shared" si="11"/>
        <v>56</v>
      </c>
      <c r="D61" s="15" t="s">
        <v>86</v>
      </c>
      <c r="E61" s="16">
        <v>125156</v>
      </c>
      <c r="F61" s="16">
        <v>108254</v>
      </c>
      <c r="G61" s="17">
        <f t="shared" si="8"/>
        <v>15.613279878803555</v>
      </c>
      <c r="H61" s="16">
        <v>24580</v>
      </c>
      <c r="I61" s="16">
        <v>15268</v>
      </c>
      <c r="J61" s="17">
        <f t="shared" si="13"/>
        <v>60.990306523447735</v>
      </c>
      <c r="K61" s="17">
        <f t="shared" si="9"/>
        <v>19.6394899165841</v>
      </c>
      <c r="L61" s="17">
        <f t="shared" si="10"/>
        <v>14.103866831710606</v>
      </c>
    </row>
    <row r="62" spans="3:12">
      <c r="C62" s="2">
        <f t="shared" si="11"/>
        <v>57</v>
      </c>
      <c r="D62" s="2" t="s">
        <v>92</v>
      </c>
      <c r="E62" s="4">
        <v>123145</v>
      </c>
      <c r="F62" s="4">
        <v>118990</v>
      </c>
      <c r="G62" s="7">
        <f t="shared" si="8"/>
        <v>3.4918900747962014</v>
      </c>
      <c r="H62" s="4">
        <v>-2635</v>
      </c>
      <c r="I62" s="4">
        <v>2963</v>
      </c>
      <c r="J62" s="7">
        <f t="shared" si="13"/>
        <v>-188.93013837327032</v>
      </c>
      <c r="K62" s="9">
        <f t="shared" si="9"/>
        <v>-2.1397539485971824</v>
      </c>
      <c r="L62" s="7">
        <f t="shared" si="10"/>
        <v>2.4901252206067737</v>
      </c>
    </row>
    <row r="63" spans="3:12">
      <c r="C63" s="2">
        <f t="shared" si="11"/>
        <v>58</v>
      </c>
      <c r="D63" s="3" t="s">
        <v>36</v>
      </c>
      <c r="E63" s="5">
        <v>121847</v>
      </c>
      <c r="F63" s="5">
        <v>114507</v>
      </c>
      <c r="G63" s="7">
        <f t="shared" si="8"/>
        <v>6.4100884662073057</v>
      </c>
      <c r="H63" s="5">
        <v>15473</v>
      </c>
      <c r="I63" s="5">
        <v>19836</v>
      </c>
      <c r="J63" s="7">
        <f t="shared" si="13"/>
        <v>-21.995361968138738</v>
      </c>
      <c r="K63" s="9">
        <f t="shared" si="9"/>
        <v>12.698712319548285</v>
      </c>
      <c r="L63" s="7">
        <f t="shared" si="10"/>
        <v>17.322958421755875</v>
      </c>
    </row>
    <row r="64" spans="3:12">
      <c r="C64" s="2">
        <f t="shared" si="11"/>
        <v>59</v>
      </c>
      <c r="D64" s="3" t="s">
        <v>51</v>
      </c>
      <c r="E64" s="5">
        <v>120684</v>
      </c>
      <c r="F64" s="5">
        <v>117636</v>
      </c>
      <c r="G64" s="7">
        <f t="shared" si="8"/>
        <v>2.5910435580944609</v>
      </c>
      <c r="H64" s="5">
        <v>3969</v>
      </c>
      <c r="I64" s="5">
        <v>2097</v>
      </c>
      <c r="J64" s="7">
        <f t="shared" si="13"/>
        <v>89.27038626609442</v>
      </c>
      <c r="K64" s="9">
        <f t="shared" si="9"/>
        <v>3.288754101620762</v>
      </c>
      <c r="L64" s="7">
        <f t="shared" si="10"/>
        <v>1.7826175660512089</v>
      </c>
    </row>
    <row r="65" spans="3:12">
      <c r="C65" s="2">
        <f t="shared" si="11"/>
        <v>60</v>
      </c>
      <c r="D65" s="3" t="s">
        <v>43</v>
      </c>
      <c r="E65" s="5">
        <v>120021</v>
      </c>
      <c r="F65" s="5">
        <v>109829</v>
      </c>
      <c r="G65" s="7">
        <f t="shared" si="8"/>
        <v>9.2798805415691668</v>
      </c>
      <c r="H65" s="5">
        <v>2330</v>
      </c>
      <c r="I65" s="5">
        <v>1706</v>
      </c>
      <c r="J65" s="7">
        <f t="shared" si="13"/>
        <v>36.576787807737396</v>
      </c>
      <c r="K65" s="9">
        <f t="shared" si="9"/>
        <v>1.9413269344531372</v>
      </c>
      <c r="L65" s="7">
        <f t="shared" si="10"/>
        <v>1.5533238033670524</v>
      </c>
    </row>
    <row r="66" spans="3:12">
      <c r="C66" s="2">
        <f t="shared" si="11"/>
        <v>61</v>
      </c>
      <c r="D66" s="15" t="s">
        <v>103</v>
      </c>
      <c r="E66" s="16">
        <v>116203</v>
      </c>
      <c r="F66" s="16">
        <v>80342</v>
      </c>
      <c r="G66" s="17">
        <f t="shared" si="8"/>
        <v>44.635433521694758</v>
      </c>
      <c r="H66" s="16">
        <v>25376</v>
      </c>
      <c r="I66" s="16">
        <v>21362</v>
      </c>
      <c r="J66" s="17">
        <f t="shared" si="13"/>
        <v>18.790375433011892</v>
      </c>
      <c r="K66" s="17">
        <f t="shared" si="9"/>
        <v>21.837646188136279</v>
      </c>
      <c r="L66" s="17">
        <f t="shared" si="10"/>
        <v>26.588832740036345</v>
      </c>
    </row>
    <row r="67" spans="3:12">
      <c r="C67" s="2">
        <f t="shared" si="11"/>
        <v>62</v>
      </c>
      <c r="D67" s="3" t="s">
        <v>60</v>
      </c>
      <c r="E67" s="5">
        <v>113013</v>
      </c>
      <c r="F67" s="5">
        <v>106690</v>
      </c>
      <c r="G67" s="7">
        <f t="shared" si="8"/>
        <v>5.9265160746086796</v>
      </c>
      <c r="H67" s="5">
        <v>11615</v>
      </c>
      <c r="I67" s="5">
        <v>8042</v>
      </c>
      <c r="J67" s="7">
        <f t="shared" si="13"/>
        <v>44.429246456105446</v>
      </c>
      <c r="K67" s="9">
        <f t="shared" si="9"/>
        <v>10.277578685637936</v>
      </c>
      <c r="L67" s="7">
        <f t="shared" si="10"/>
        <v>7.5377261224107217</v>
      </c>
    </row>
    <row r="68" spans="3:12">
      <c r="C68" s="2">
        <f t="shared" si="11"/>
        <v>63</v>
      </c>
      <c r="D68" s="12" t="s">
        <v>121</v>
      </c>
      <c r="E68" s="13">
        <v>112493</v>
      </c>
      <c r="F68" s="13">
        <v>99602</v>
      </c>
      <c r="G68" s="17">
        <f t="shared" si="8"/>
        <v>12.942511194554326</v>
      </c>
      <c r="H68" s="13">
        <v>997</v>
      </c>
      <c r="I68" s="13">
        <v>-3956</v>
      </c>
      <c r="J68" s="17" t="s">
        <v>128</v>
      </c>
      <c r="K68" s="11">
        <f t="shared" si="9"/>
        <v>0.88627736836958748</v>
      </c>
      <c r="L68" s="11">
        <f t="shared" si="10"/>
        <v>-3.9718077950241968</v>
      </c>
    </row>
    <row r="69" spans="3:12">
      <c r="C69" s="2">
        <f t="shared" si="11"/>
        <v>64</v>
      </c>
      <c r="D69" s="3" t="s">
        <v>64</v>
      </c>
      <c r="E69" s="5">
        <v>111518</v>
      </c>
      <c r="F69" s="5">
        <v>106130</v>
      </c>
      <c r="G69" s="7">
        <f t="shared" si="8"/>
        <v>5.0767926128333176</v>
      </c>
      <c r="H69" s="5">
        <v>2518</v>
      </c>
      <c r="I69" s="5">
        <v>1651</v>
      </c>
      <c r="J69" s="7">
        <f t="shared" ref="J69:J76" si="14">(H69-I69)/I69*100</f>
        <v>52.51362810417929</v>
      </c>
      <c r="K69" s="9">
        <f t="shared" si="9"/>
        <v>2.2579314550117466</v>
      </c>
      <c r="L69" s="7">
        <f t="shared" si="10"/>
        <v>1.5556393102798456</v>
      </c>
    </row>
    <row r="70" spans="3:12">
      <c r="C70" s="2">
        <f t="shared" si="11"/>
        <v>65</v>
      </c>
      <c r="D70" s="15" t="s">
        <v>132</v>
      </c>
      <c r="E70" s="16">
        <v>110242</v>
      </c>
      <c r="F70" s="16">
        <v>94458</v>
      </c>
      <c r="G70" s="17">
        <f t="shared" si="8"/>
        <v>16.710072201401683</v>
      </c>
      <c r="H70" s="16">
        <v>11128</v>
      </c>
      <c r="I70" s="16">
        <v>5206</v>
      </c>
      <c r="J70" s="17">
        <f t="shared" si="14"/>
        <v>113.75336150595467</v>
      </c>
      <c r="K70" s="17">
        <f t="shared" si="9"/>
        <v>10.094156492081058</v>
      </c>
      <c r="L70" s="17">
        <f t="shared" si="10"/>
        <v>5.5114442397679388</v>
      </c>
    </row>
    <row r="71" spans="3:12">
      <c r="C71" s="2">
        <f t="shared" si="11"/>
        <v>66</v>
      </c>
      <c r="D71" s="3" t="s">
        <v>59</v>
      </c>
      <c r="E71" s="5">
        <v>109403</v>
      </c>
      <c r="F71" s="5">
        <v>90230</v>
      </c>
      <c r="G71" s="7">
        <f t="shared" si="8"/>
        <v>21.249030256012414</v>
      </c>
      <c r="H71" s="5">
        <v>11540</v>
      </c>
      <c r="I71" s="5">
        <v>10029</v>
      </c>
      <c r="J71" s="7">
        <f t="shared" si="14"/>
        <v>15.066307707647821</v>
      </c>
      <c r="K71" s="9">
        <f t="shared" si="9"/>
        <v>10.548156814712577</v>
      </c>
      <c r="L71" s="7">
        <f t="shared" si="10"/>
        <v>11.114928516014629</v>
      </c>
    </row>
    <row r="72" spans="3:12">
      <c r="C72" s="2">
        <f t="shared" si="11"/>
        <v>67</v>
      </c>
      <c r="D72" s="15" t="s">
        <v>148</v>
      </c>
      <c r="E72" s="16">
        <v>109021</v>
      </c>
      <c r="F72" s="16">
        <v>111349</v>
      </c>
      <c r="G72" s="17">
        <f t="shared" si="8"/>
        <v>-2.0907237604289217</v>
      </c>
      <c r="H72" s="16">
        <v>10649</v>
      </c>
      <c r="I72" s="16">
        <v>19841</v>
      </c>
      <c r="J72" s="17">
        <f t="shared" si="14"/>
        <v>-46.328310065016886</v>
      </c>
      <c r="K72" s="17">
        <f t="shared" si="9"/>
        <v>9.7678428926537091</v>
      </c>
      <c r="L72" s="17">
        <f t="shared" si="10"/>
        <v>17.818750056129826</v>
      </c>
    </row>
    <row r="73" spans="3:12">
      <c r="C73" s="2">
        <f t="shared" si="11"/>
        <v>68</v>
      </c>
      <c r="D73" s="19" t="s">
        <v>140</v>
      </c>
      <c r="E73" s="20">
        <v>105310</v>
      </c>
      <c r="F73" s="20">
        <v>89952</v>
      </c>
      <c r="G73" s="17">
        <f t="shared" si="8"/>
        <v>17.073550337958022</v>
      </c>
      <c r="H73" s="20">
        <v>8638</v>
      </c>
      <c r="I73" s="20">
        <v>9899</v>
      </c>
      <c r="J73" s="17">
        <f t="shared" si="14"/>
        <v>-12.738660470754622</v>
      </c>
      <c r="K73" s="17">
        <f t="shared" si="9"/>
        <v>8.2024499097901433</v>
      </c>
      <c r="L73" s="17">
        <f t="shared" si="10"/>
        <v>11.004758093205265</v>
      </c>
    </row>
    <row r="74" spans="3:12">
      <c r="C74" s="2">
        <f t="shared" si="11"/>
        <v>69</v>
      </c>
      <c r="D74" s="2" t="s">
        <v>23</v>
      </c>
      <c r="E74" s="4">
        <v>104811</v>
      </c>
      <c r="F74" s="4">
        <v>74732</v>
      </c>
      <c r="G74" s="7">
        <f t="shared" si="8"/>
        <v>40.249156987635821</v>
      </c>
      <c r="H74" s="4">
        <v>7268</v>
      </c>
      <c r="I74" s="4">
        <v>6374</v>
      </c>
      <c r="J74" s="7">
        <f t="shared" si="14"/>
        <v>14.025729526200189</v>
      </c>
      <c r="K74" s="9">
        <f t="shared" si="9"/>
        <v>6.9343866578889619</v>
      </c>
      <c r="L74" s="7">
        <f t="shared" si="10"/>
        <v>8.5291441417331271</v>
      </c>
    </row>
    <row r="75" spans="3:12">
      <c r="C75" s="2">
        <f t="shared" si="11"/>
        <v>70</v>
      </c>
      <c r="D75" s="2" t="s">
        <v>84</v>
      </c>
      <c r="E75" s="4">
        <v>101283</v>
      </c>
      <c r="F75" s="4">
        <v>98884</v>
      </c>
      <c r="G75" s="7">
        <f t="shared" si="8"/>
        <v>2.4260749969661424</v>
      </c>
      <c r="H75" s="4">
        <v>1310</v>
      </c>
      <c r="I75" s="4">
        <v>2485</v>
      </c>
      <c r="J75" s="7">
        <f t="shared" si="14"/>
        <v>-47.283702213279675</v>
      </c>
      <c r="K75" s="9">
        <f t="shared" si="9"/>
        <v>1.2934056060740697</v>
      </c>
      <c r="L75" s="7">
        <f t="shared" si="10"/>
        <v>2.5130455887706806</v>
      </c>
    </row>
    <row r="76" spans="3:12">
      <c r="C76" s="31" t="s">
        <v>142</v>
      </c>
      <c r="D76" s="32"/>
      <c r="E76" s="24">
        <f>SUM(E39:E75)</f>
        <v>5238022</v>
      </c>
      <c r="F76" s="24">
        <f>SUM(F39:F75)</f>
        <v>4789377</v>
      </c>
      <c r="G76" s="25">
        <f t="shared" ref="G76" si="15">(E76-F76)/F76*100</f>
        <v>9.3675022868318774</v>
      </c>
      <c r="H76" s="24">
        <f>SUM(H39:H75)</f>
        <v>572407</v>
      </c>
      <c r="I76" s="24">
        <f>SUM(I39:I75)</f>
        <v>520372</v>
      </c>
      <c r="J76" s="25">
        <f t="shared" si="14"/>
        <v>9.9995772255232787</v>
      </c>
      <c r="K76" s="25">
        <f t="shared" ref="K76" si="16">H76/E76*100</f>
        <v>10.927922792229586</v>
      </c>
      <c r="L76" s="25">
        <f t="shared" ref="L76" si="17">I76/F76*100</f>
        <v>10.865129222443755</v>
      </c>
    </row>
    <row r="78" spans="3:12">
      <c r="C78" s="2">
        <f>C75+1</f>
        <v>71</v>
      </c>
      <c r="D78" s="3" t="s">
        <v>45</v>
      </c>
      <c r="E78" s="5">
        <v>96758</v>
      </c>
      <c r="F78" s="5">
        <v>88136</v>
      </c>
      <c r="G78" s="7">
        <f t="shared" ref="G78:G112" si="18">(E78-F78)/F78*100</f>
        <v>9.7826086956521738</v>
      </c>
      <c r="H78" s="5">
        <v>3853</v>
      </c>
      <c r="I78" s="5">
        <v>1602</v>
      </c>
      <c r="J78" s="7">
        <f>(H78-I78)/I78*100</f>
        <v>140.51186017478153</v>
      </c>
      <c r="K78" s="9">
        <f t="shared" ref="K78:K112" si="19">H78/E78*100</f>
        <v>3.9820996713450052</v>
      </c>
      <c r="L78" s="7">
        <f t="shared" ref="L78:L112" si="20">I78/F78*100</f>
        <v>1.8176454570209677</v>
      </c>
    </row>
    <row r="79" spans="3:12">
      <c r="C79" s="2">
        <f t="shared" ref="C79:C111" si="21">C78+1</f>
        <v>72</v>
      </c>
      <c r="D79" s="15" t="s">
        <v>82</v>
      </c>
      <c r="E79" s="16">
        <v>93194</v>
      </c>
      <c r="F79" s="16">
        <v>83458</v>
      </c>
      <c r="G79" s="17">
        <f t="shared" si="18"/>
        <v>11.665748040930769</v>
      </c>
      <c r="H79" s="16">
        <v>13962</v>
      </c>
      <c r="I79" s="16">
        <v>9647</v>
      </c>
      <c r="J79" s="17">
        <f>(H79-I79)/I79*100</f>
        <v>44.728931273971185</v>
      </c>
      <c r="K79" s="17">
        <f t="shared" si="19"/>
        <v>14.981651179260465</v>
      </c>
      <c r="L79" s="17">
        <f t="shared" si="20"/>
        <v>11.559107575067697</v>
      </c>
    </row>
    <row r="80" spans="3:12">
      <c r="C80" s="2">
        <f t="shared" si="21"/>
        <v>73</v>
      </c>
      <c r="D80" s="15" t="s">
        <v>96</v>
      </c>
      <c r="E80" s="16">
        <v>93061</v>
      </c>
      <c r="F80" s="16">
        <v>89135</v>
      </c>
      <c r="G80" s="17">
        <f t="shared" si="18"/>
        <v>4.4045548886520445</v>
      </c>
      <c r="H80" s="16">
        <v>2934</v>
      </c>
      <c r="I80" s="16">
        <v>941</v>
      </c>
      <c r="J80" s="17">
        <f>(H80-I80)/I80*100</f>
        <v>211.79596174282679</v>
      </c>
      <c r="K80" s="17">
        <f t="shared" si="19"/>
        <v>3.1527707632628061</v>
      </c>
      <c r="L80" s="17">
        <f t="shared" si="20"/>
        <v>1.0557020250182307</v>
      </c>
    </row>
    <row r="81" spans="3:12">
      <c r="C81" s="2">
        <f t="shared" si="21"/>
        <v>74</v>
      </c>
      <c r="D81" s="15" t="s">
        <v>13</v>
      </c>
      <c r="E81" s="16">
        <v>90574</v>
      </c>
      <c r="F81" s="16">
        <v>70796</v>
      </c>
      <c r="G81" s="17">
        <f t="shared" si="18"/>
        <v>27.936606587942819</v>
      </c>
      <c r="H81" s="16">
        <v>9528</v>
      </c>
      <c r="I81" s="16">
        <v>2734</v>
      </c>
      <c r="J81" s="17">
        <f>(H81-I81)/I81*100</f>
        <v>248.50036576444771</v>
      </c>
      <c r="K81" s="17">
        <f t="shared" si="19"/>
        <v>10.519575154017708</v>
      </c>
      <c r="L81" s="17">
        <f t="shared" si="20"/>
        <v>3.8618001017006609</v>
      </c>
    </row>
    <row r="82" spans="3:12">
      <c r="C82" s="2">
        <f t="shared" si="21"/>
        <v>75</v>
      </c>
      <c r="D82" s="15" t="s">
        <v>98</v>
      </c>
      <c r="E82" s="16">
        <v>90073</v>
      </c>
      <c r="F82" s="16">
        <v>72936</v>
      </c>
      <c r="G82" s="17">
        <f t="shared" si="18"/>
        <v>23.495941647471756</v>
      </c>
      <c r="H82" s="16">
        <v>9426</v>
      </c>
      <c r="I82" s="16">
        <v>8756</v>
      </c>
      <c r="J82" s="17">
        <f>(H82-I82)/I82*100</f>
        <v>7.6518958428506174</v>
      </c>
      <c r="K82" s="17">
        <f t="shared" si="19"/>
        <v>10.46484518113086</v>
      </c>
      <c r="L82" s="17">
        <f t="shared" si="20"/>
        <v>12.00504551935944</v>
      </c>
    </row>
    <row r="83" spans="3:12">
      <c r="C83" s="2">
        <f t="shared" si="21"/>
        <v>76</v>
      </c>
      <c r="D83" s="15" t="s">
        <v>102</v>
      </c>
      <c r="E83" s="16">
        <v>89927</v>
      </c>
      <c r="F83" s="16">
        <v>71416</v>
      </c>
      <c r="G83" s="17">
        <f t="shared" si="18"/>
        <v>25.919961913296742</v>
      </c>
      <c r="H83" s="16">
        <v>-53723</v>
      </c>
      <c r="I83" s="16">
        <v>-39442</v>
      </c>
      <c r="J83" s="17" t="s">
        <v>106</v>
      </c>
      <c r="K83" s="17">
        <f t="shared" si="19"/>
        <v>-59.740678550379755</v>
      </c>
      <c r="L83" s="17">
        <f t="shared" si="20"/>
        <v>-55.228520219558639</v>
      </c>
    </row>
    <row r="84" spans="3:12">
      <c r="C84" s="2">
        <f t="shared" si="21"/>
        <v>77</v>
      </c>
      <c r="D84" s="15" t="s">
        <v>89</v>
      </c>
      <c r="E84" s="16">
        <v>88680</v>
      </c>
      <c r="F84" s="16">
        <v>86468</v>
      </c>
      <c r="G84" s="17">
        <f t="shared" si="18"/>
        <v>2.5581718092242216</v>
      </c>
      <c r="H84" s="16">
        <v>3050</v>
      </c>
      <c r="I84" s="16">
        <v>2346</v>
      </c>
      <c r="J84" s="17">
        <f>(H84-I84)/I84*100</f>
        <v>30.008525149190113</v>
      </c>
      <c r="K84" s="17">
        <f t="shared" si="19"/>
        <v>3.4393324312133515</v>
      </c>
      <c r="L84" s="17">
        <f t="shared" si="20"/>
        <v>2.7131424341953094</v>
      </c>
    </row>
    <row r="85" spans="3:12">
      <c r="C85" s="2">
        <f t="shared" si="21"/>
        <v>78</v>
      </c>
      <c r="D85" s="15" t="s">
        <v>20</v>
      </c>
      <c r="E85" s="16">
        <v>88004</v>
      </c>
      <c r="F85" s="16">
        <v>97179</v>
      </c>
      <c r="G85" s="17">
        <f t="shared" si="18"/>
        <v>-9.4413402072464212</v>
      </c>
      <c r="H85" s="16">
        <v>3964</v>
      </c>
      <c r="I85" s="16">
        <v>2970</v>
      </c>
      <c r="J85" s="17">
        <f>(H85-I85)/I85*100</f>
        <v>33.468013468013467</v>
      </c>
      <c r="K85" s="17">
        <f t="shared" si="19"/>
        <v>4.5043407117858276</v>
      </c>
      <c r="L85" s="17">
        <f t="shared" si="20"/>
        <v>3.0562158491032014</v>
      </c>
    </row>
    <row r="86" spans="3:12">
      <c r="C86" s="2">
        <f t="shared" si="21"/>
        <v>79</v>
      </c>
      <c r="D86" s="15" t="s">
        <v>97</v>
      </c>
      <c r="E86" s="16">
        <v>87363</v>
      </c>
      <c r="F86" s="16">
        <v>80369</v>
      </c>
      <c r="G86" s="17">
        <f t="shared" si="18"/>
        <v>8.7023603628264627</v>
      </c>
      <c r="H86" s="16">
        <v>10564</v>
      </c>
      <c r="I86" s="16">
        <v>7987</v>
      </c>
      <c r="J86" s="17">
        <f>(H86-I86)/I86*100</f>
        <v>32.264930512082138</v>
      </c>
      <c r="K86" s="17">
        <f t="shared" si="19"/>
        <v>12.092075592642194</v>
      </c>
      <c r="L86" s="17">
        <f t="shared" si="20"/>
        <v>9.9379113837424882</v>
      </c>
    </row>
    <row r="87" spans="3:12">
      <c r="C87" s="2">
        <f t="shared" si="21"/>
        <v>80</v>
      </c>
      <c r="D87" s="2" t="s">
        <v>85</v>
      </c>
      <c r="E87" s="4">
        <v>86162</v>
      </c>
      <c r="F87" s="4">
        <v>89298</v>
      </c>
      <c r="G87" s="7">
        <f t="shared" si="18"/>
        <v>-3.5118367712602745</v>
      </c>
      <c r="H87" s="4">
        <v>-1938</v>
      </c>
      <c r="I87" s="4">
        <v>1411</v>
      </c>
      <c r="J87" s="7">
        <f>(H87-I87)/I87*100</f>
        <v>-237.34939759036146</v>
      </c>
      <c r="K87" s="9">
        <f t="shared" si="19"/>
        <v>-2.2492514101343981</v>
      </c>
      <c r="L87" s="7">
        <f t="shared" si="20"/>
        <v>1.5801025778852829</v>
      </c>
    </row>
    <row r="88" spans="3:12">
      <c r="C88" s="2">
        <f t="shared" si="21"/>
        <v>81</v>
      </c>
      <c r="D88" s="12" t="s">
        <v>115</v>
      </c>
      <c r="E88" s="13">
        <v>86059</v>
      </c>
      <c r="F88" s="13">
        <v>77102</v>
      </c>
      <c r="G88" s="17">
        <f t="shared" si="18"/>
        <v>11.617078675001945</v>
      </c>
      <c r="H88" s="13">
        <v>17297</v>
      </c>
      <c r="I88" s="13">
        <v>12913</v>
      </c>
      <c r="J88" s="17">
        <f>(H88-I88)/I88*100</f>
        <v>33.950282660884376</v>
      </c>
      <c r="K88" s="11">
        <f t="shared" si="19"/>
        <v>20.099001847569692</v>
      </c>
      <c r="L88" s="11">
        <f t="shared" si="20"/>
        <v>16.747944281600997</v>
      </c>
    </row>
    <row r="89" spans="3:12">
      <c r="C89" s="2">
        <f t="shared" si="21"/>
        <v>82</v>
      </c>
      <c r="D89" s="12" t="s">
        <v>110</v>
      </c>
      <c r="E89" s="13">
        <v>85227</v>
      </c>
      <c r="F89" s="13">
        <v>77013</v>
      </c>
      <c r="G89" s="17">
        <f t="shared" si="18"/>
        <v>10.66573175957306</v>
      </c>
      <c r="H89" s="13">
        <v>-1323</v>
      </c>
      <c r="I89" s="13">
        <v>148</v>
      </c>
      <c r="J89" s="17" t="s">
        <v>130</v>
      </c>
      <c r="K89" s="11">
        <f t="shared" si="19"/>
        <v>-1.5523249674398958</v>
      </c>
      <c r="L89" s="11">
        <f t="shared" si="20"/>
        <v>0.19217534701933439</v>
      </c>
    </row>
    <row r="90" spans="3:12">
      <c r="C90" s="2">
        <f t="shared" si="21"/>
        <v>83</v>
      </c>
      <c r="D90" s="3" t="s">
        <v>77</v>
      </c>
      <c r="E90" s="5">
        <v>83384</v>
      </c>
      <c r="F90" s="5">
        <v>76945</v>
      </c>
      <c r="G90" s="7">
        <f t="shared" si="18"/>
        <v>8.3683150302163885</v>
      </c>
      <c r="H90" s="5">
        <v>6682</v>
      </c>
      <c r="I90" s="5">
        <v>5984</v>
      </c>
      <c r="J90" s="7">
        <f>(H90-I90)/I90*100</f>
        <v>11.664438502673796</v>
      </c>
      <c r="K90" s="9">
        <f t="shared" si="19"/>
        <v>8.0135277751127312</v>
      </c>
      <c r="L90" s="7">
        <f t="shared" si="20"/>
        <v>7.7769835596854895</v>
      </c>
    </row>
    <row r="91" spans="3:12">
      <c r="C91" s="2">
        <f t="shared" si="21"/>
        <v>84</v>
      </c>
      <c r="D91" s="3" t="s">
        <v>28</v>
      </c>
      <c r="E91" s="5">
        <v>82881</v>
      </c>
      <c r="F91" s="5">
        <v>80022</v>
      </c>
      <c r="G91" s="7">
        <f t="shared" si="18"/>
        <v>3.5727674889405412</v>
      </c>
      <c r="H91" s="5">
        <v>285</v>
      </c>
      <c r="I91" s="5">
        <v>-4279</v>
      </c>
      <c r="J91" s="7" t="s">
        <v>10</v>
      </c>
      <c r="K91" s="9">
        <f t="shared" si="19"/>
        <v>0.34386650740217906</v>
      </c>
      <c r="L91" s="7">
        <f t="shared" si="20"/>
        <v>-5.3472794981380121</v>
      </c>
    </row>
    <row r="92" spans="3:12">
      <c r="C92" s="2">
        <f t="shared" si="21"/>
        <v>85</v>
      </c>
      <c r="D92" s="15" t="s">
        <v>17</v>
      </c>
      <c r="E92" s="16">
        <v>81554</v>
      </c>
      <c r="F92" s="16">
        <v>73510</v>
      </c>
      <c r="G92" s="17">
        <f t="shared" si="18"/>
        <v>10.942728880424433</v>
      </c>
      <c r="H92" s="16">
        <v>4084</v>
      </c>
      <c r="I92" s="16">
        <v>2526</v>
      </c>
      <c r="J92" s="17">
        <f>(H92-I92)/I92*100</f>
        <v>61.678543151227238</v>
      </c>
      <c r="K92" s="17">
        <f t="shared" si="19"/>
        <v>5.0077249429825637</v>
      </c>
      <c r="L92" s="17">
        <f t="shared" si="20"/>
        <v>3.4362671745340774</v>
      </c>
    </row>
    <row r="93" spans="3:12">
      <c r="C93" s="2">
        <f t="shared" si="21"/>
        <v>86</v>
      </c>
      <c r="D93" s="3" t="s">
        <v>66</v>
      </c>
      <c r="E93" s="5">
        <v>81361</v>
      </c>
      <c r="F93" s="5">
        <v>71138</v>
      </c>
      <c r="G93" s="7">
        <f t="shared" si="18"/>
        <v>14.370659844246395</v>
      </c>
      <c r="H93" s="5">
        <v>-4119</v>
      </c>
      <c r="I93" s="5">
        <v>6066</v>
      </c>
      <c r="J93" s="7" t="s">
        <v>12</v>
      </c>
      <c r="K93" s="9">
        <f t="shared" si="19"/>
        <v>-5.0626221408291441</v>
      </c>
      <c r="L93" s="7">
        <f t="shared" si="20"/>
        <v>8.5270881947763506</v>
      </c>
    </row>
    <row r="94" spans="3:12">
      <c r="C94" s="2">
        <f t="shared" si="21"/>
        <v>87</v>
      </c>
      <c r="D94" s="3" t="s">
        <v>41</v>
      </c>
      <c r="E94" s="5">
        <v>79720</v>
      </c>
      <c r="F94" s="5">
        <v>74660</v>
      </c>
      <c r="G94" s="7">
        <f t="shared" si="18"/>
        <v>6.7773908384677197</v>
      </c>
      <c r="H94" s="5">
        <v>-2289</v>
      </c>
      <c r="I94" s="5">
        <v>1196</v>
      </c>
      <c r="J94" s="7" t="s">
        <v>12</v>
      </c>
      <c r="K94" s="9">
        <f t="shared" si="19"/>
        <v>-2.8712995484194681</v>
      </c>
      <c r="L94" s="7">
        <f t="shared" si="20"/>
        <v>1.6019287436378249</v>
      </c>
    </row>
    <row r="95" spans="3:12">
      <c r="C95" s="2">
        <f t="shared" si="21"/>
        <v>88</v>
      </c>
      <c r="D95" s="12" t="s">
        <v>112</v>
      </c>
      <c r="E95" s="13">
        <v>76066</v>
      </c>
      <c r="F95" s="13">
        <v>65172</v>
      </c>
      <c r="G95" s="17">
        <f t="shared" si="18"/>
        <v>16.715767507518567</v>
      </c>
      <c r="H95" s="13">
        <v>-783</v>
      </c>
      <c r="I95" s="13">
        <v>151</v>
      </c>
      <c r="J95" s="17" t="s">
        <v>130</v>
      </c>
      <c r="K95" s="11">
        <f t="shared" si="19"/>
        <v>-1.0293692319827519</v>
      </c>
      <c r="L95" s="11">
        <f t="shared" si="20"/>
        <v>0.23169459276990118</v>
      </c>
    </row>
    <row r="96" spans="3:12">
      <c r="C96" s="2">
        <f t="shared" si="21"/>
        <v>89</v>
      </c>
      <c r="D96" s="3" t="s">
        <v>44</v>
      </c>
      <c r="E96" s="5">
        <v>74061</v>
      </c>
      <c r="F96" s="5">
        <v>60405</v>
      </c>
      <c r="G96" s="7">
        <f t="shared" si="18"/>
        <v>22.607400049664765</v>
      </c>
      <c r="H96" s="5">
        <v>4906</v>
      </c>
      <c r="I96" s="5">
        <v>2524</v>
      </c>
      <c r="J96" s="7">
        <f>(H96-I96)/I96*100</f>
        <v>94.374009508716327</v>
      </c>
      <c r="K96" s="9">
        <f t="shared" si="19"/>
        <v>6.6242691835108891</v>
      </c>
      <c r="L96" s="7">
        <f t="shared" si="20"/>
        <v>4.1784620478437215</v>
      </c>
    </row>
    <row r="97" spans="3:12">
      <c r="C97" s="2">
        <f t="shared" si="21"/>
        <v>90</v>
      </c>
      <c r="D97" s="12" t="s">
        <v>117</v>
      </c>
      <c r="E97" s="13">
        <v>72688</v>
      </c>
      <c r="F97" s="13">
        <v>71912</v>
      </c>
      <c r="G97" s="17">
        <f t="shared" si="18"/>
        <v>1.0790966737123149</v>
      </c>
      <c r="H97" s="13">
        <v>-5927</v>
      </c>
      <c r="I97" s="13">
        <v>35</v>
      </c>
      <c r="J97" s="17" t="s">
        <v>130</v>
      </c>
      <c r="K97" s="11">
        <f t="shared" si="19"/>
        <v>-8.1540281752146164</v>
      </c>
      <c r="L97" s="11">
        <f t="shared" si="20"/>
        <v>4.8670597396818331E-2</v>
      </c>
    </row>
    <row r="98" spans="3:12">
      <c r="C98" s="2">
        <f t="shared" si="21"/>
        <v>91</v>
      </c>
      <c r="D98" s="2" t="s">
        <v>15</v>
      </c>
      <c r="E98" s="4">
        <v>71038</v>
      </c>
      <c r="F98" s="4">
        <v>58647</v>
      </c>
      <c r="G98" s="7">
        <f t="shared" si="18"/>
        <v>21.128105444438759</v>
      </c>
      <c r="H98" s="4">
        <v>11194</v>
      </c>
      <c r="I98" s="4">
        <v>8553</v>
      </c>
      <c r="J98" s="7">
        <f>(H98-I98)/I98*100</f>
        <v>30.878054483806849</v>
      </c>
      <c r="K98" s="9">
        <f t="shared" si="19"/>
        <v>15.757763450547593</v>
      </c>
      <c r="L98" s="7">
        <f t="shared" si="20"/>
        <v>14.583866182413422</v>
      </c>
    </row>
    <row r="99" spans="3:12">
      <c r="C99" s="2">
        <f t="shared" si="21"/>
        <v>92</v>
      </c>
      <c r="D99" s="15" t="s">
        <v>90</v>
      </c>
      <c r="E99" s="16">
        <v>70300</v>
      </c>
      <c r="F99" s="16">
        <v>62634</v>
      </c>
      <c r="G99" s="17">
        <f t="shared" si="18"/>
        <v>12.23935881470128</v>
      </c>
      <c r="H99" s="16">
        <v>5668</v>
      </c>
      <c r="I99" s="16">
        <v>2152</v>
      </c>
      <c r="J99" s="17">
        <f>(H99-I99)/I99*100</f>
        <v>163.3828996282528</v>
      </c>
      <c r="K99" s="17">
        <f t="shared" si="19"/>
        <v>8.0625889046941683</v>
      </c>
      <c r="L99" s="17">
        <f t="shared" si="20"/>
        <v>3.4358335728198739</v>
      </c>
    </row>
    <row r="100" spans="3:12">
      <c r="C100" s="2">
        <f t="shared" si="21"/>
        <v>93</v>
      </c>
      <c r="D100" s="3" t="s">
        <v>35</v>
      </c>
      <c r="E100" s="5">
        <v>67463</v>
      </c>
      <c r="F100" s="5">
        <v>61745</v>
      </c>
      <c r="G100" s="7">
        <f t="shared" si="18"/>
        <v>9.2606688800712611</v>
      </c>
      <c r="H100" s="5">
        <v>2454</v>
      </c>
      <c r="I100" s="5">
        <v>2589</v>
      </c>
      <c r="J100" s="7">
        <f>(H100-I100)/I100*100</f>
        <v>-5.2143684820393981</v>
      </c>
      <c r="K100" s="9">
        <f t="shared" si="19"/>
        <v>3.6375494715621897</v>
      </c>
      <c r="L100" s="7">
        <f t="shared" si="20"/>
        <v>4.193052068993441</v>
      </c>
    </row>
    <row r="101" spans="3:12">
      <c r="C101" s="2">
        <f t="shared" si="21"/>
        <v>94</v>
      </c>
      <c r="D101" s="12" t="s">
        <v>137</v>
      </c>
      <c r="E101" s="13">
        <v>66712</v>
      </c>
      <c r="F101" s="13">
        <v>66739</v>
      </c>
      <c r="G101" s="17">
        <f t="shared" si="18"/>
        <v>-4.0456105125938356E-2</v>
      </c>
      <c r="H101" s="13">
        <v>-13241</v>
      </c>
      <c r="I101" s="13">
        <v>-7276</v>
      </c>
      <c r="J101" s="17" t="s">
        <v>129</v>
      </c>
      <c r="K101" s="11">
        <f t="shared" si="19"/>
        <v>-19.848003357716753</v>
      </c>
      <c r="L101" s="11">
        <f t="shared" si="20"/>
        <v>-10.902171144308426</v>
      </c>
    </row>
    <row r="102" spans="3:12">
      <c r="C102" s="2">
        <f t="shared" si="21"/>
        <v>95</v>
      </c>
      <c r="D102" s="12" t="s">
        <v>116</v>
      </c>
      <c r="E102" s="13">
        <v>66443</v>
      </c>
      <c r="F102" s="13">
        <v>54135</v>
      </c>
      <c r="G102" s="17">
        <f t="shared" si="18"/>
        <v>22.735753209568671</v>
      </c>
      <c r="H102" s="13">
        <v>7720</v>
      </c>
      <c r="I102" s="13">
        <v>3082</v>
      </c>
      <c r="J102" s="17">
        <f t="shared" ref="J102:J112" si="22">(H102-I102)/I102*100</f>
        <v>150.48669695003244</v>
      </c>
      <c r="K102" s="11">
        <f t="shared" si="19"/>
        <v>11.618981683548304</v>
      </c>
      <c r="L102" s="11">
        <f t="shared" si="20"/>
        <v>5.6931744712293337</v>
      </c>
    </row>
    <row r="103" spans="3:12">
      <c r="C103" s="2">
        <f t="shared" si="21"/>
        <v>96</v>
      </c>
      <c r="D103" s="3" t="s">
        <v>53</v>
      </c>
      <c r="E103" s="5">
        <v>65875</v>
      </c>
      <c r="F103" s="5">
        <v>59658</v>
      </c>
      <c r="G103" s="7">
        <f t="shared" si="18"/>
        <v>10.42106674712528</v>
      </c>
      <c r="H103" s="5">
        <v>9576</v>
      </c>
      <c r="I103" s="5">
        <v>6051</v>
      </c>
      <c r="J103" s="7">
        <f t="shared" si="22"/>
        <v>58.254833911750126</v>
      </c>
      <c r="K103" s="9">
        <f t="shared" si="19"/>
        <v>14.536622390891839</v>
      </c>
      <c r="L103" s="7">
        <f t="shared" si="20"/>
        <v>10.14281404002816</v>
      </c>
    </row>
    <row r="104" spans="3:12">
      <c r="C104" s="2">
        <f t="shared" si="21"/>
        <v>97</v>
      </c>
      <c r="D104" s="15" t="s">
        <v>83</v>
      </c>
      <c r="E104" s="16">
        <v>65146</v>
      </c>
      <c r="F104" s="16">
        <v>57887</v>
      </c>
      <c r="G104" s="17">
        <f t="shared" si="18"/>
        <v>12.53994852039318</v>
      </c>
      <c r="H104" s="16">
        <v>5039</v>
      </c>
      <c r="I104" s="16">
        <v>4467</v>
      </c>
      <c r="J104" s="17">
        <f t="shared" si="22"/>
        <v>12.805014551152899</v>
      </c>
      <c r="K104" s="17">
        <f t="shared" si="19"/>
        <v>7.7349338409111841</v>
      </c>
      <c r="L104" s="17">
        <f t="shared" si="20"/>
        <v>7.7167585122739135</v>
      </c>
    </row>
    <row r="105" spans="3:12">
      <c r="C105" s="2">
        <f t="shared" si="21"/>
        <v>98</v>
      </c>
      <c r="D105" s="15" t="s">
        <v>14</v>
      </c>
      <c r="E105" s="16">
        <v>64824</v>
      </c>
      <c r="F105" s="16">
        <v>51844</v>
      </c>
      <c r="G105" s="17">
        <f t="shared" si="18"/>
        <v>25.036648406758736</v>
      </c>
      <c r="H105" s="16">
        <v>13402</v>
      </c>
      <c r="I105" s="16">
        <v>9991</v>
      </c>
      <c r="J105" s="17">
        <f t="shared" si="22"/>
        <v>34.140726653988587</v>
      </c>
      <c r="K105" s="17">
        <f t="shared" si="19"/>
        <v>20.674441564852525</v>
      </c>
      <c r="L105" s="17">
        <f t="shared" si="20"/>
        <v>19.271275364555205</v>
      </c>
    </row>
    <row r="106" spans="3:12">
      <c r="C106" s="2">
        <f t="shared" si="21"/>
        <v>99</v>
      </c>
      <c r="D106" s="15" t="s">
        <v>80</v>
      </c>
      <c r="E106" s="16">
        <v>62791</v>
      </c>
      <c r="F106" s="16">
        <v>63603</v>
      </c>
      <c r="G106" s="17">
        <f t="shared" si="18"/>
        <v>-1.2766693394965647</v>
      </c>
      <c r="H106" s="16">
        <v>2679</v>
      </c>
      <c r="I106" s="16">
        <v>1644</v>
      </c>
      <c r="J106" s="17">
        <f t="shared" si="22"/>
        <v>62.956204379562038</v>
      </c>
      <c r="K106" s="17">
        <f t="shared" si="19"/>
        <v>4.2665350129795669</v>
      </c>
      <c r="L106" s="17">
        <f t="shared" si="20"/>
        <v>2.5847837366161972</v>
      </c>
    </row>
    <row r="107" spans="3:12">
      <c r="C107" s="2">
        <f t="shared" si="21"/>
        <v>100</v>
      </c>
      <c r="D107" s="12" t="s">
        <v>111</v>
      </c>
      <c r="E107" s="13">
        <v>62734</v>
      </c>
      <c r="F107" s="13">
        <v>57994</v>
      </c>
      <c r="G107" s="17">
        <f t="shared" si="18"/>
        <v>8.1732593026864855</v>
      </c>
      <c r="H107" s="13">
        <v>7533</v>
      </c>
      <c r="I107" s="13">
        <v>7802</v>
      </c>
      <c r="J107" s="17">
        <f t="shared" si="22"/>
        <v>-3.4478338887464752</v>
      </c>
      <c r="K107" s="11">
        <f t="shared" si="19"/>
        <v>12.00784263716645</v>
      </c>
      <c r="L107" s="11">
        <f t="shared" si="20"/>
        <v>13.453115839569611</v>
      </c>
    </row>
    <row r="108" spans="3:12">
      <c r="C108" s="2">
        <f t="shared" si="21"/>
        <v>101</v>
      </c>
      <c r="D108" s="15" t="s">
        <v>87</v>
      </c>
      <c r="E108" s="16">
        <v>62180</v>
      </c>
      <c r="F108" s="16">
        <v>60057</v>
      </c>
      <c r="G108" s="17">
        <f t="shared" si="18"/>
        <v>3.5349751069817006</v>
      </c>
      <c r="H108" s="16">
        <v>6684</v>
      </c>
      <c r="I108" s="16">
        <v>6517</v>
      </c>
      <c r="J108" s="17">
        <f t="shared" si="22"/>
        <v>2.5625287709068587</v>
      </c>
      <c r="K108" s="17">
        <f t="shared" si="19"/>
        <v>10.749437118044387</v>
      </c>
      <c r="L108" s="17">
        <f t="shared" si="20"/>
        <v>10.851357876683817</v>
      </c>
    </row>
    <row r="109" spans="3:12">
      <c r="C109" s="2">
        <f t="shared" si="21"/>
        <v>102</v>
      </c>
      <c r="D109" s="12" t="s">
        <v>113</v>
      </c>
      <c r="E109" s="14">
        <v>61302</v>
      </c>
      <c r="F109" s="14">
        <v>59505</v>
      </c>
      <c r="G109" s="17">
        <f t="shared" si="18"/>
        <v>3.0199142929165617</v>
      </c>
      <c r="H109" s="13">
        <v>3721</v>
      </c>
      <c r="I109" s="13">
        <v>5834</v>
      </c>
      <c r="J109" s="17">
        <f t="shared" si="22"/>
        <v>-36.218717860815907</v>
      </c>
      <c r="K109" s="11">
        <f t="shared" si="19"/>
        <v>6.0699487781801569</v>
      </c>
      <c r="L109" s="11">
        <f t="shared" si="20"/>
        <v>9.8042181329300071</v>
      </c>
    </row>
    <row r="110" spans="3:12">
      <c r="C110" s="2">
        <f t="shared" si="21"/>
        <v>103</v>
      </c>
      <c r="D110" s="15" t="s">
        <v>91</v>
      </c>
      <c r="E110" s="16">
        <v>61168</v>
      </c>
      <c r="F110" s="16">
        <v>61823</v>
      </c>
      <c r="G110" s="17">
        <f t="shared" si="18"/>
        <v>-1.0594762467043009</v>
      </c>
      <c r="H110" s="16">
        <v>7991</v>
      </c>
      <c r="I110" s="16">
        <v>9881</v>
      </c>
      <c r="J110" s="17">
        <f t="shared" si="22"/>
        <v>-19.127618662078739</v>
      </c>
      <c r="K110" s="17">
        <f t="shared" si="19"/>
        <v>13.064020402825008</v>
      </c>
      <c r="L110" s="17">
        <f t="shared" si="20"/>
        <v>15.982724875855265</v>
      </c>
    </row>
    <row r="111" spans="3:12">
      <c r="C111" s="2">
        <f t="shared" si="21"/>
        <v>104</v>
      </c>
      <c r="D111" s="15" t="s">
        <v>95</v>
      </c>
      <c r="E111" s="16">
        <v>60003</v>
      </c>
      <c r="F111" s="16">
        <v>54955</v>
      </c>
      <c r="G111" s="17">
        <f t="shared" si="18"/>
        <v>9.1856973887726312</v>
      </c>
      <c r="H111" s="16">
        <v>2550</v>
      </c>
      <c r="I111" s="16">
        <v>4403</v>
      </c>
      <c r="J111" s="17">
        <f t="shared" si="22"/>
        <v>-42.084942084942085</v>
      </c>
      <c r="K111" s="17">
        <f t="shared" si="19"/>
        <v>4.2497875106244694</v>
      </c>
      <c r="L111" s="17">
        <f t="shared" si="20"/>
        <v>8.0120098262214547</v>
      </c>
    </row>
    <row r="112" spans="3:12">
      <c r="C112" s="33" t="s">
        <v>142</v>
      </c>
      <c r="D112" s="33"/>
      <c r="E112" s="24">
        <f>SUM(E78:E111)</f>
        <v>2614776</v>
      </c>
      <c r="F112" s="24">
        <f>SUM(F78:F111)</f>
        <v>2388296</v>
      </c>
      <c r="G112" s="25">
        <f t="shared" si="18"/>
        <v>9.4829116658906596</v>
      </c>
      <c r="H112" s="24">
        <f>SUM(H78:H111)</f>
        <v>93403</v>
      </c>
      <c r="I112" s="24">
        <f>SUM(I78:I111)</f>
        <v>91906</v>
      </c>
      <c r="J112" s="25">
        <f t="shared" si="22"/>
        <v>1.6288381607294411</v>
      </c>
      <c r="K112" s="25">
        <f t="shared" si="19"/>
        <v>3.5721224303726204</v>
      </c>
      <c r="L112" s="25">
        <f t="shared" si="20"/>
        <v>3.8481829722948913</v>
      </c>
    </row>
    <row r="114" spans="3:12">
      <c r="C114" s="2">
        <f>C111+1</f>
        <v>105</v>
      </c>
      <c r="D114" s="15" t="s">
        <v>3</v>
      </c>
      <c r="E114" s="16">
        <v>59995</v>
      </c>
      <c r="F114" s="16">
        <v>54890</v>
      </c>
      <c r="G114" s="17">
        <f t="shared" ref="G114:G144" si="23">(E114-F114)/F114*100</f>
        <v>9.3004190198578982</v>
      </c>
      <c r="H114" s="16">
        <v>9857</v>
      </c>
      <c r="I114" s="16">
        <v>12816</v>
      </c>
      <c r="J114" s="17">
        <f t="shared" ref="J114:J120" si="24">(H114-I114)/I114*100</f>
        <v>-23.08832709113608</v>
      </c>
      <c r="K114" s="17">
        <f t="shared" ref="K114:K144" si="25">H114/E114*100</f>
        <v>16.429702475206266</v>
      </c>
      <c r="L114" s="17">
        <f t="shared" ref="L114:L144" si="26">I114/F114*100</f>
        <v>23.348515212242667</v>
      </c>
    </row>
    <row r="115" spans="3:12">
      <c r="C115" s="2">
        <f t="shared" ref="C115:C143" si="27">C114+1</f>
        <v>106</v>
      </c>
      <c r="D115" s="15" t="s">
        <v>100</v>
      </c>
      <c r="E115" s="16">
        <v>58161</v>
      </c>
      <c r="F115" s="16">
        <v>49019</v>
      </c>
      <c r="G115" s="17">
        <f t="shared" si="23"/>
        <v>18.649911258899611</v>
      </c>
      <c r="H115" s="16">
        <v>6330</v>
      </c>
      <c r="I115" s="16">
        <v>5149</v>
      </c>
      <c r="J115" s="17">
        <f t="shared" si="24"/>
        <v>22.936492522819965</v>
      </c>
      <c r="K115" s="17">
        <f t="shared" si="25"/>
        <v>10.883581781606232</v>
      </c>
      <c r="L115" s="17">
        <f t="shared" si="26"/>
        <v>10.504090250719109</v>
      </c>
    </row>
    <row r="116" spans="3:12">
      <c r="C116" s="2">
        <f t="shared" si="27"/>
        <v>107</v>
      </c>
      <c r="D116" s="15" t="s">
        <v>131</v>
      </c>
      <c r="E116" s="16">
        <v>57619</v>
      </c>
      <c r="F116" s="16">
        <v>55967</v>
      </c>
      <c r="G116" s="17">
        <f t="shared" si="23"/>
        <v>2.9517394178712455</v>
      </c>
      <c r="H116" s="16">
        <v>5702</v>
      </c>
      <c r="I116" s="16">
        <v>4186</v>
      </c>
      <c r="J116" s="17">
        <f t="shared" si="24"/>
        <v>36.215957955088392</v>
      </c>
      <c r="K116" s="17">
        <f t="shared" si="25"/>
        <v>9.8960412363977159</v>
      </c>
      <c r="L116" s="17">
        <f t="shared" si="26"/>
        <v>7.4794075079957834</v>
      </c>
    </row>
    <row r="117" spans="3:12">
      <c r="C117" s="2">
        <f t="shared" si="27"/>
        <v>108</v>
      </c>
      <c r="D117" s="15" t="s">
        <v>93</v>
      </c>
      <c r="E117" s="16">
        <v>56891</v>
      </c>
      <c r="F117" s="16">
        <v>49088</v>
      </c>
      <c r="G117" s="17">
        <f t="shared" si="23"/>
        <v>15.895941981747066</v>
      </c>
      <c r="H117" s="16">
        <v>1961</v>
      </c>
      <c r="I117" s="16">
        <v>1826</v>
      </c>
      <c r="J117" s="17">
        <f t="shared" si="24"/>
        <v>7.3932092004381165</v>
      </c>
      <c r="K117" s="17">
        <f t="shared" si="25"/>
        <v>3.4469423986219256</v>
      </c>
      <c r="L117" s="17">
        <f t="shared" si="26"/>
        <v>3.719850065189048</v>
      </c>
    </row>
    <row r="118" spans="3:12">
      <c r="C118" s="2">
        <f t="shared" si="27"/>
        <v>109</v>
      </c>
      <c r="D118" s="3" t="s">
        <v>57</v>
      </c>
      <c r="E118" s="5">
        <v>55550</v>
      </c>
      <c r="F118" s="5">
        <v>50120</v>
      </c>
      <c r="G118" s="7">
        <f t="shared" si="23"/>
        <v>10.833998403830806</v>
      </c>
      <c r="H118" s="5">
        <v>114</v>
      </c>
      <c r="I118" s="5">
        <v>140</v>
      </c>
      <c r="J118" s="7">
        <f t="shared" si="24"/>
        <v>-18.571428571428573</v>
      </c>
      <c r="K118" s="9">
        <f t="shared" si="25"/>
        <v>0.2052205220522052</v>
      </c>
      <c r="L118" s="7">
        <f t="shared" si="26"/>
        <v>0.27932960893854747</v>
      </c>
    </row>
    <row r="119" spans="3:12">
      <c r="C119" s="2">
        <f t="shared" si="27"/>
        <v>110</v>
      </c>
      <c r="D119" s="15" t="s">
        <v>104</v>
      </c>
      <c r="E119" s="16">
        <v>55151</v>
      </c>
      <c r="F119" s="16">
        <v>33031</v>
      </c>
      <c r="G119" s="17">
        <f t="shared" si="23"/>
        <v>66.967394265992553</v>
      </c>
      <c r="H119" s="16">
        <v>100</v>
      </c>
      <c r="I119" s="16">
        <v>2705</v>
      </c>
      <c r="J119" s="17">
        <f t="shared" si="24"/>
        <v>-96.303142329020332</v>
      </c>
      <c r="K119" s="17">
        <f t="shared" si="25"/>
        <v>0.18132037497053544</v>
      </c>
      <c r="L119" s="17">
        <f t="shared" si="26"/>
        <v>8.1892767400320903</v>
      </c>
    </row>
    <row r="120" spans="3:12">
      <c r="C120" s="2">
        <f t="shared" si="27"/>
        <v>111</v>
      </c>
      <c r="D120" s="15" t="s">
        <v>105</v>
      </c>
      <c r="E120" s="16">
        <v>54688</v>
      </c>
      <c r="F120" s="16">
        <v>36480</v>
      </c>
      <c r="G120" s="17">
        <f t="shared" si="23"/>
        <v>49.912280701754383</v>
      </c>
      <c r="H120" s="16">
        <v>5723</v>
      </c>
      <c r="I120" s="16">
        <v>1903</v>
      </c>
      <c r="J120" s="17">
        <f t="shared" si="24"/>
        <v>200.73568050446661</v>
      </c>
      <c r="K120" s="17">
        <f t="shared" si="25"/>
        <v>10.464818607372733</v>
      </c>
      <c r="L120" s="17">
        <f t="shared" si="26"/>
        <v>5.2165570175438596</v>
      </c>
    </row>
    <row r="121" spans="3:12">
      <c r="C121" s="2">
        <f t="shared" si="27"/>
        <v>112</v>
      </c>
      <c r="D121" s="12" t="s">
        <v>135</v>
      </c>
      <c r="E121" s="13">
        <v>53697</v>
      </c>
      <c r="F121" s="13">
        <v>52347</v>
      </c>
      <c r="G121" s="17">
        <f t="shared" si="23"/>
        <v>2.5789443521118689</v>
      </c>
      <c r="H121" s="13">
        <v>-6051</v>
      </c>
      <c r="I121" s="13">
        <v>-14318</v>
      </c>
      <c r="J121" s="17" t="s">
        <v>129</v>
      </c>
      <c r="K121" s="11">
        <f t="shared" si="25"/>
        <v>-11.268785965696408</v>
      </c>
      <c r="L121" s="11">
        <f t="shared" si="26"/>
        <v>-27.352092765583507</v>
      </c>
    </row>
    <row r="122" spans="3:12">
      <c r="C122" s="2">
        <f t="shared" si="27"/>
        <v>113</v>
      </c>
      <c r="D122" s="15" t="s">
        <v>19</v>
      </c>
      <c r="E122" s="16">
        <v>51339</v>
      </c>
      <c r="F122" s="16">
        <v>52009</v>
      </c>
      <c r="G122" s="17">
        <f t="shared" si="23"/>
        <v>-1.2882385740929454</v>
      </c>
      <c r="H122" s="16">
        <v>1362</v>
      </c>
      <c r="I122" s="16">
        <v>-537</v>
      </c>
      <c r="J122" s="17" t="s">
        <v>107</v>
      </c>
      <c r="K122" s="17">
        <f t="shared" si="25"/>
        <v>2.6529538946999356</v>
      </c>
      <c r="L122" s="17">
        <f t="shared" si="26"/>
        <v>-1.0325136034147937</v>
      </c>
    </row>
    <row r="123" spans="3:12">
      <c r="C123" s="2">
        <f t="shared" si="27"/>
        <v>114</v>
      </c>
      <c r="D123" s="2" t="s">
        <v>54</v>
      </c>
      <c r="E123" s="4">
        <v>50212</v>
      </c>
      <c r="F123" s="4">
        <v>44702</v>
      </c>
      <c r="G123" s="7">
        <f t="shared" si="23"/>
        <v>12.32607042190506</v>
      </c>
      <c r="H123" s="4">
        <v>11347</v>
      </c>
      <c r="I123" s="4">
        <v>10512</v>
      </c>
      <c r="J123" s="7">
        <f>(H123-I123)/I123*100</f>
        <v>7.9433028919330297</v>
      </c>
      <c r="K123" s="9">
        <f t="shared" si="25"/>
        <v>22.598183701107306</v>
      </c>
      <c r="L123" s="7">
        <f t="shared" si="26"/>
        <v>23.515726365710705</v>
      </c>
    </row>
    <row r="124" spans="3:12">
      <c r="C124" s="2">
        <f t="shared" si="27"/>
        <v>115</v>
      </c>
      <c r="D124" s="15" t="s">
        <v>18</v>
      </c>
      <c r="E124" s="16">
        <v>48624</v>
      </c>
      <c r="F124" s="16">
        <v>52259</v>
      </c>
      <c r="G124" s="17">
        <f t="shared" si="23"/>
        <v>-6.9557396812032382</v>
      </c>
      <c r="H124" s="16">
        <v>6656</v>
      </c>
      <c r="I124" s="16">
        <v>7241</v>
      </c>
      <c r="J124" s="17">
        <f>(H124-I124)/I124*100</f>
        <v>-8.0789946140035909</v>
      </c>
      <c r="K124" s="17">
        <f t="shared" si="25"/>
        <v>13.688713392563342</v>
      </c>
      <c r="L124" s="17">
        <f t="shared" si="26"/>
        <v>13.855986528636215</v>
      </c>
    </row>
    <row r="125" spans="3:12">
      <c r="C125" s="2">
        <f t="shared" si="27"/>
        <v>116</v>
      </c>
      <c r="D125" s="3" t="s">
        <v>21</v>
      </c>
      <c r="E125" s="5">
        <v>48223</v>
      </c>
      <c r="F125" s="5">
        <v>42164</v>
      </c>
      <c r="G125" s="7">
        <f t="shared" si="23"/>
        <v>14.37007874015748</v>
      </c>
      <c r="H125" s="5">
        <v>-9588</v>
      </c>
      <c r="I125" s="5">
        <v>-1870</v>
      </c>
      <c r="J125" s="7" t="s">
        <v>2</v>
      </c>
      <c r="K125" s="9">
        <f t="shared" si="25"/>
        <v>-19.882628621197355</v>
      </c>
      <c r="L125" s="7">
        <f t="shared" si="26"/>
        <v>-4.4350630869936438</v>
      </c>
    </row>
    <row r="126" spans="3:12">
      <c r="C126" s="2">
        <f t="shared" si="27"/>
        <v>117</v>
      </c>
      <c r="D126" s="15" t="s">
        <v>101</v>
      </c>
      <c r="E126" s="16">
        <v>48214</v>
      </c>
      <c r="F126" s="16">
        <v>32985</v>
      </c>
      <c r="G126" s="17">
        <f t="shared" si="23"/>
        <v>46.16947097165378</v>
      </c>
      <c r="H126" s="16">
        <v>7478</v>
      </c>
      <c r="I126" s="16">
        <v>2318</v>
      </c>
      <c r="J126" s="17">
        <f t="shared" ref="J126:J135" si="28">(H126-I126)/I126*100</f>
        <v>222.60569456427953</v>
      </c>
      <c r="K126" s="17">
        <f t="shared" si="25"/>
        <v>15.510017837142739</v>
      </c>
      <c r="L126" s="17">
        <f t="shared" si="26"/>
        <v>7.0274367136577229</v>
      </c>
    </row>
    <row r="127" spans="3:12">
      <c r="C127" s="2">
        <f t="shared" si="27"/>
        <v>118</v>
      </c>
      <c r="D127" s="15" t="s">
        <v>99</v>
      </c>
      <c r="E127" s="16">
        <v>47470</v>
      </c>
      <c r="F127" s="16">
        <v>44189</v>
      </c>
      <c r="G127" s="17">
        <f t="shared" si="23"/>
        <v>7.424924755029533</v>
      </c>
      <c r="H127" s="16">
        <v>6333</v>
      </c>
      <c r="I127" s="16">
        <v>408</v>
      </c>
      <c r="J127" s="17">
        <f t="shared" si="28"/>
        <v>1452.2058823529412</v>
      </c>
      <c r="K127" s="17">
        <f t="shared" si="25"/>
        <v>13.341057510006321</v>
      </c>
      <c r="L127" s="17">
        <f t="shared" si="26"/>
        <v>0.92330670528864656</v>
      </c>
    </row>
    <row r="128" spans="3:12">
      <c r="C128" s="2">
        <f t="shared" si="27"/>
        <v>119</v>
      </c>
      <c r="D128" s="2" t="s">
        <v>81</v>
      </c>
      <c r="E128" s="4">
        <v>47133</v>
      </c>
      <c r="F128" s="4">
        <v>42133</v>
      </c>
      <c r="G128" s="7">
        <f t="shared" si="23"/>
        <v>11.867182493532386</v>
      </c>
      <c r="H128" s="4">
        <v>12839</v>
      </c>
      <c r="I128" s="4">
        <v>14049</v>
      </c>
      <c r="J128" s="7">
        <f t="shared" si="28"/>
        <v>-8.6127126485870882</v>
      </c>
      <c r="K128" s="9">
        <f t="shared" si="25"/>
        <v>27.239938047652391</v>
      </c>
      <c r="L128" s="7">
        <f t="shared" si="26"/>
        <v>33.344409370327298</v>
      </c>
    </row>
    <row r="129" spans="3:12">
      <c r="C129" s="2">
        <f t="shared" si="27"/>
        <v>120</v>
      </c>
      <c r="D129" s="12" t="s">
        <v>118</v>
      </c>
      <c r="E129" s="13">
        <v>47120</v>
      </c>
      <c r="F129" s="13">
        <v>45971</v>
      </c>
      <c r="G129" s="17">
        <f t="shared" si="23"/>
        <v>2.4994017967849298</v>
      </c>
      <c r="H129" s="13">
        <v>989</v>
      </c>
      <c r="I129" s="13">
        <v>2153</v>
      </c>
      <c r="J129" s="17">
        <f t="shared" si="28"/>
        <v>-54.064096609382261</v>
      </c>
      <c r="K129" s="11">
        <f t="shared" si="25"/>
        <v>2.0988964346349746</v>
      </c>
      <c r="L129" s="11">
        <f t="shared" si="26"/>
        <v>4.683387352896391</v>
      </c>
    </row>
    <row r="130" spans="3:12">
      <c r="C130" s="2">
        <f t="shared" si="27"/>
        <v>121</v>
      </c>
      <c r="D130" s="2" t="s">
        <v>65</v>
      </c>
      <c r="E130" s="4">
        <v>45953</v>
      </c>
      <c r="F130" s="4">
        <v>37454</v>
      </c>
      <c r="G130" s="7">
        <f t="shared" si="23"/>
        <v>22.691835317990066</v>
      </c>
      <c r="H130" s="4">
        <v>14105</v>
      </c>
      <c r="I130" s="4">
        <v>16094</v>
      </c>
      <c r="J130" s="7">
        <f t="shared" si="28"/>
        <v>-12.358642972536348</v>
      </c>
      <c r="K130" s="7">
        <f t="shared" si="25"/>
        <v>30.694405153091203</v>
      </c>
      <c r="L130" s="7">
        <f t="shared" si="26"/>
        <v>42.970043253057085</v>
      </c>
    </row>
    <row r="131" spans="3:12">
      <c r="C131" s="2">
        <f t="shared" si="27"/>
        <v>122</v>
      </c>
      <c r="D131" s="3" t="s">
        <v>67</v>
      </c>
      <c r="E131" s="5">
        <v>45919</v>
      </c>
      <c r="F131" s="5">
        <v>44730</v>
      </c>
      <c r="G131" s="7">
        <f t="shared" si="23"/>
        <v>2.6581712497205454</v>
      </c>
      <c r="H131" s="5">
        <v>2973</v>
      </c>
      <c r="I131" s="5">
        <v>675</v>
      </c>
      <c r="J131" s="7">
        <f t="shared" si="28"/>
        <v>340.44444444444446</v>
      </c>
      <c r="K131" s="9">
        <f t="shared" si="25"/>
        <v>6.4744441298808768</v>
      </c>
      <c r="L131" s="7">
        <f t="shared" si="26"/>
        <v>1.5090543259557343</v>
      </c>
    </row>
    <row r="132" spans="3:12">
      <c r="C132" s="2">
        <f t="shared" si="27"/>
        <v>123</v>
      </c>
      <c r="D132" s="2" t="s">
        <v>70</v>
      </c>
      <c r="E132" s="4">
        <v>45657</v>
      </c>
      <c r="F132" s="4">
        <v>41414</v>
      </c>
      <c r="G132" s="7">
        <f t="shared" si="23"/>
        <v>10.245327666972521</v>
      </c>
      <c r="H132" s="4">
        <v>6910</v>
      </c>
      <c r="I132" s="4">
        <v>6615</v>
      </c>
      <c r="J132" s="7">
        <f t="shared" si="28"/>
        <v>4.4595616024187459</v>
      </c>
      <c r="K132" s="9">
        <f t="shared" si="25"/>
        <v>15.134590533762621</v>
      </c>
      <c r="L132" s="7">
        <f t="shared" si="26"/>
        <v>15.972859419519969</v>
      </c>
    </row>
    <row r="133" spans="3:12">
      <c r="C133" s="2">
        <f t="shared" si="27"/>
        <v>124</v>
      </c>
      <c r="D133" s="12" t="s">
        <v>133</v>
      </c>
      <c r="E133" s="13">
        <v>43227</v>
      </c>
      <c r="F133" s="13">
        <v>34782</v>
      </c>
      <c r="G133" s="17">
        <f t="shared" si="23"/>
        <v>24.27979989649819</v>
      </c>
      <c r="H133" s="13">
        <v>4325</v>
      </c>
      <c r="I133" s="13">
        <v>1107</v>
      </c>
      <c r="J133" s="17">
        <f t="shared" si="28"/>
        <v>290.69557362240289</v>
      </c>
      <c r="K133" s="11">
        <f t="shared" si="25"/>
        <v>10.005320748606195</v>
      </c>
      <c r="L133" s="11">
        <f t="shared" si="26"/>
        <v>3.1826806969121963</v>
      </c>
    </row>
    <row r="134" spans="3:12">
      <c r="C134" s="2">
        <f t="shared" si="27"/>
        <v>125</v>
      </c>
      <c r="D134" s="3" t="s">
        <v>78</v>
      </c>
      <c r="E134" s="5">
        <v>42419</v>
      </c>
      <c r="F134" s="5">
        <v>34489</v>
      </c>
      <c r="G134" s="7">
        <f t="shared" si="23"/>
        <v>22.992838296268374</v>
      </c>
      <c r="H134" s="5">
        <v>1998</v>
      </c>
      <c r="I134" s="5">
        <v>3219</v>
      </c>
      <c r="J134" s="7">
        <f t="shared" si="28"/>
        <v>-37.931034482758619</v>
      </c>
      <c r="K134" s="9">
        <f t="shared" si="25"/>
        <v>4.7101534689643794</v>
      </c>
      <c r="L134" s="7">
        <f t="shared" si="26"/>
        <v>9.3334106526718674</v>
      </c>
    </row>
    <row r="135" spans="3:12">
      <c r="C135" s="2">
        <f t="shared" si="27"/>
        <v>126</v>
      </c>
      <c r="D135" s="2" t="s">
        <v>62</v>
      </c>
      <c r="E135" s="4">
        <v>39758</v>
      </c>
      <c r="F135" s="4">
        <v>39087</v>
      </c>
      <c r="G135" s="7">
        <f t="shared" si="23"/>
        <v>1.7166832962366003</v>
      </c>
      <c r="H135" s="4">
        <v>6311</v>
      </c>
      <c r="I135" s="4">
        <v>6829</v>
      </c>
      <c r="J135" s="7">
        <f t="shared" si="28"/>
        <v>-7.5852979938497587</v>
      </c>
      <c r="K135" s="9">
        <f t="shared" si="25"/>
        <v>15.873534886060666</v>
      </c>
      <c r="L135" s="7">
        <f t="shared" si="26"/>
        <v>17.471282011922124</v>
      </c>
    </row>
    <row r="136" spans="3:12">
      <c r="C136" s="2">
        <f t="shared" si="27"/>
        <v>127</v>
      </c>
      <c r="D136" s="12" t="s">
        <v>114</v>
      </c>
      <c r="E136" s="13">
        <v>36215</v>
      </c>
      <c r="F136" s="13">
        <v>34274</v>
      </c>
      <c r="G136" s="17">
        <f t="shared" si="23"/>
        <v>5.6631849215148504</v>
      </c>
      <c r="H136" s="13">
        <v>-1849</v>
      </c>
      <c r="I136" s="13">
        <v>-3586</v>
      </c>
      <c r="J136" s="17" t="s">
        <v>129</v>
      </c>
      <c r="K136" s="11">
        <f t="shared" si="25"/>
        <v>-5.1056192185558471</v>
      </c>
      <c r="L136" s="11">
        <f t="shared" si="26"/>
        <v>-10.462741436657524</v>
      </c>
    </row>
    <row r="137" spans="3:12">
      <c r="C137" s="2">
        <f t="shared" si="27"/>
        <v>128</v>
      </c>
      <c r="D137" s="3" t="s">
        <v>52</v>
      </c>
      <c r="E137" s="5">
        <v>36132</v>
      </c>
      <c r="F137" s="5">
        <v>40148</v>
      </c>
      <c r="G137" s="7">
        <f t="shared" si="23"/>
        <v>-10.002988940918602</v>
      </c>
      <c r="H137" s="5">
        <v>-9978</v>
      </c>
      <c r="I137" s="5">
        <v>-1063</v>
      </c>
      <c r="J137" s="7" t="s">
        <v>2</v>
      </c>
      <c r="K137" s="9">
        <f t="shared" si="25"/>
        <v>-27.61541016273663</v>
      </c>
      <c r="L137" s="7">
        <f t="shared" si="26"/>
        <v>-2.6477034970608746</v>
      </c>
    </row>
    <row r="138" spans="3:12">
      <c r="C138" s="2">
        <f t="shared" si="27"/>
        <v>129</v>
      </c>
      <c r="D138" s="12" t="s">
        <v>119</v>
      </c>
      <c r="E138" s="13">
        <v>35159</v>
      </c>
      <c r="F138" s="13">
        <v>32654</v>
      </c>
      <c r="G138" s="17">
        <f t="shared" si="23"/>
        <v>7.6713419489189683</v>
      </c>
      <c r="H138" s="13">
        <v>3673</v>
      </c>
      <c r="I138" s="13">
        <v>2843</v>
      </c>
      <c r="J138" s="17">
        <f>(H138-I138)/I138*100</f>
        <v>29.194512838550828</v>
      </c>
      <c r="K138" s="11">
        <f t="shared" si="25"/>
        <v>10.446827270400181</v>
      </c>
      <c r="L138" s="11">
        <f t="shared" si="26"/>
        <v>8.7064371899307886</v>
      </c>
    </row>
    <row r="139" spans="3:12">
      <c r="C139" s="2">
        <f t="shared" si="27"/>
        <v>130</v>
      </c>
      <c r="D139" s="12" t="s">
        <v>139</v>
      </c>
      <c r="E139" s="13">
        <v>31900</v>
      </c>
      <c r="F139" s="13">
        <v>27730</v>
      </c>
      <c r="G139" s="17">
        <f t="shared" si="23"/>
        <v>15.037865128020195</v>
      </c>
      <c r="H139" s="13">
        <v>2563</v>
      </c>
      <c r="I139" s="13">
        <v>2175</v>
      </c>
      <c r="J139" s="17">
        <f>(H139-I139)/I139*100</f>
        <v>17.839080459770116</v>
      </c>
      <c r="K139" s="11">
        <f t="shared" si="25"/>
        <v>8.0344827586206904</v>
      </c>
      <c r="L139" s="11">
        <f t="shared" si="26"/>
        <v>7.8434908041831957</v>
      </c>
    </row>
    <row r="140" spans="3:12">
      <c r="C140" s="2">
        <f t="shared" si="27"/>
        <v>131</v>
      </c>
      <c r="D140" s="3" t="s">
        <v>72</v>
      </c>
      <c r="E140" s="5">
        <v>28455</v>
      </c>
      <c r="F140" s="5">
        <v>29750</v>
      </c>
      <c r="G140" s="7">
        <f t="shared" si="23"/>
        <v>-4.3529411764705879</v>
      </c>
      <c r="H140" s="5">
        <v>772</v>
      </c>
      <c r="I140" s="5">
        <v>1876</v>
      </c>
      <c r="J140" s="7">
        <f>(H140-I140)/I140*100</f>
        <v>-58.848614072494662</v>
      </c>
      <c r="K140" s="9">
        <f t="shared" si="25"/>
        <v>2.7130557019855912</v>
      </c>
      <c r="L140" s="7">
        <f t="shared" si="26"/>
        <v>6.3058823529411763</v>
      </c>
    </row>
    <row r="141" spans="3:12">
      <c r="C141" s="2">
        <f t="shared" si="27"/>
        <v>132</v>
      </c>
      <c r="D141" s="3" t="s">
        <v>11</v>
      </c>
      <c r="E141" s="5">
        <v>27839</v>
      </c>
      <c r="F141" s="5">
        <v>25176</v>
      </c>
      <c r="G141" s="7">
        <f t="shared" si="23"/>
        <v>10.577534159517</v>
      </c>
      <c r="H141" s="5">
        <v>-1865</v>
      </c>
      <c r="I141" s="5">
        <v>-5532</v>
      </c>
      <c r="J141" s="7" t="s">
        <v>129</v>
      </c>
      <c r="K141" s="9">
        <f t="shared" si="25"/>
        <v>-6.6992348863105722</v>
      </c>
      <c r="L141" s="7">
        <f t="shared" si="26"/>
        <v>-21.973307912297425</v>
      </c>
    </row>
    <row r="142" spans="3:12">
      <c r="C142" s="2">
        <f t="shared" si="27"/>
        <v>133</v>
      </c>
      <c r="D142" s="12" t="s">
        <v>120</v>
      </c>
      <c r="E142" s="13">
        <v>20212</v>
      </c>
      <c r="F142" s="13">
        <v>10508</v>
      </c>
      <c r="G142" s="17">
        <f t="shared" si="23"/>
        <v>92.348686714883897</v>
      </c>
      <c r="H142" s="13">
        <v>-5677</v>
      </c>
      <c r="I142" s="13">
        <v>-10596</v>
      </c>
      <c r="J142" s="18" t="s">
        <v>129</v>
      </c>
      <c r="K142" s="11">
        <f t="shared" si="25"/>
        <v>-28.087274886206217</v>
      </c>
      <c r="L142" s="11">
        <f t="shared" si="26"/>
        <v>-100.83745717548534</v>
      </c>
    </row>
    <row r="143" spans="3:12">
      <c r="C143" s="2">
        <f t="shared" si="27"/>
        <v>134</v>
      </c>
      <c r="D143" s="12" t="s">
        <v>136</v>
      </c>
      <c r="E143" s="13">
        <v>19268</v>
      </c>
      <c r="F143" s="13">
        <v>3392</v>
      </c>
      <c r="G143" s="17">
        <f t="shared" si="23"/>
        <v>468.04245283018872</v>
      </c>
      <c r="H143" s="13">
        <v>-1874</v>
      </c>
      <c r="I143" s="13">
        <v>-343</v>
      </c>
      <c r="J143" s="18" t="s">
        <v>129</v>
      </c>
      <c r="K143" s="11">
        <f t="shared" si="25"/>
        <v>-9.725970521071206</v>
      </c>
      <c r="L143" s="11">
        <f t="shared" si="26"/>
        <v>-10.112028301886793</v>
      </c>
    </row>
    <row r="144" spans="3:12">
      <c r="C144" s="33" t="s">
        <v>142</v>
      </c>
      <c r="D144" s="33"/>
      <c r="E144" s="24">
        <f>SUM(E114:E143)</f>
        <v>1338200</v>
      </c>
      <c r="F144" s="24">
        <f>SUM(F114:F143)</f>
        <v>1172942</v>
      </c>
      <c r="G144" s="25">
        <f t="shared" si="23"/>
        <v>14.089187700670621</v>
      </c>
      <c r="H144" s="24">
        <f>SUM(H114:H143)</f>
        <v>83539</v>
      </c>
      <c r="I144" s="24">
        <f>SUM(I114:I143)</f>
        <v>68994</v>
      </c>
      <c r="J144" s="25">
        <f t="shared" ref="J144" si="29">(H144-I144)/I144*100</f>
        <v>21.081543322607761</v>
      </c>
      <c r="K144" s="25">
        <f t="shared" si="25"/>
        <v>6.2426393663129573</v>
      </c>
      <c r="L144" s="25">
        <f t="shared" si="26"/>
        <v>5.8821322793454405</v>
      </c>
    </row>
  </sheetData>
  <sortState ref="D39:L75">
    <sortCondition descending="1" ref="E39:E75"/>
  </sortState>
  <mergeCells count="11">
    <mergeCell ref="K2:L2"/>
    <mergeCell ref="C37:D37"/>
    <mergeCell ref="C2:C3"/>
    <mergeCell ref="D2:D3"/>
    <mergeCell ref="G2:G3"/>
    <mergeCell ref="J2:J3"/>
    <mergeCell ref="C76:D76"/>
    <mergeCell ref="C112:D112"/>
    <mergeCell ref="C144:D144"/>
    <mergeCell ref="E2:F2"/>
    <mergeCell ref="H2:I2"/>
  </mergeCells>
  <phoneticPr fontId="3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portrait" draft="1" r:id="rId1"/>
  <ignoredErrors>
    <ignoredError sqref="E37:F37 H37:I37" formulaRange="1"/>
    <ignoredError sqref="G37 G76 G112 G1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8.88671875" defaultRowHeight="13.5"/>
  <sheetData/>
  <phoneticPr fontId="3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portrait" draft="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8.88671875" defaultRowHeight="13.5"/>
  <sheetData/>
  <phoneticPr fontId="3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portrait" draf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Cell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revision>10</cp:revision>
  <dcterms:created xsi:type="dcterms:W3CDTF">2017-04-09T08:15:04Z</dcterms:created>
  <dcterms:modified xsi:type="dcterms:W3CDTF">2017-04-17T04:29:11Z</dcterms:modified>
  <cp:version>0906.0100.01</cp:version>
</cp:coreProperties>
</file>