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15" windowHeight="66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58" i="1"/>
  <c r="L58"/>
  <c r="J58"/>
  <c r="I58"/>
  <c r="G58"/>
  <c r="F58"/>
  <c r="N44"/>
  <c r="N46"/>
  <c r="N47"/>
  <c r="N48"/>
  <c r="N49"/>
  <c r="N50"/>
  <c r="N51"/>
  <c r="N53"/>
  <c r="K43"/>
  <c r="K44"/>
  <c r="K46"/>
  <c r="K47"/>
  <c r="K48"/>
  <c r="K50"/>
  <c r="K51"/>
  <c r="K52"/>
  <c r="K53"/>
  <c r="K54"/>
  <c r="H43"/>
  <c r="H44"/>
  <c r="H45"/>
  <c r="H46"/>
  <c r="H47"/>
  <c r="H48"/>
  <c r="H49"/>
  <c r="H50"/>
  <c r="H51"/>
  <c r="H52"/>
  <c r="H53"/>
  <c r="H54"/>
  <c r="H55"/>
  <c r="H56"/>
  <c r="H57"/>
  <c r="N21"/>
  <c r="K21"/>
  <c r="H21"/>
  <c r="H30"/>
  <c r="N7"/>
  <c r="N8"/>
  <c r="N35"/>
  <c r="N40"/>
  <c r="N37"/>
  <c r="N39"/>
  <c r="N42"/>
  <c r="N31"/>
  <c r="N33"/>
  <c r="N41"/>
  <c r="K8"/>
  <c r="K5"/>
  <c r="K6"/>
  <c r="K11"/>
  <c r="K10"/>
  <c r="K14"/>
  <c r="K9"/>
  <c r="K17"/>
  <c r="K15"/>
  <c r="K19"/>
  <c r="K20"/>
  <c r="K18"/>
  <c r="K22"/>
  <c r="K23"/>
  <c r="K12"/>
  <c r="K26"/>
  <c r="K25"/>
  <c r="K24"/>
  <c r="K32"/>
  <c r="K28"/>
  <c r="K30"/>
  <c r="K36"/>
  <c r="K29"/>
  <c r="K34"/>
  <c r="K38"/>
  <c r="K35"/>
  <c r="K40"/>
  <c r="K37"/>
  <c r="K39"/>
  <c r="K27"/>
  <c r="K42"/>
  <c r="K31"/>
  <c r="K33"/>
  <c r="K41"/>
  <c r="K4"/>
  <c r="H7"/>
  <c r="H8"/>
  <c r="H5"/>
  <c r="H6"/>
  <c r="H11"/>
  <c r="H13"/>
  <c r="H10"/>
  <c r="H14"/>
  <c r="H9"/>
  <c r="H16"/>
  <c r="H17"/>
  <c r="H15"/>
  <c r="H19"/>
  <c r="H20"/>
  <c r="H18"/>
  <c r="H22"/>
  <c r="H23"/>
  <c r="H12"/>
  <c r="H26"/>
  <c r="H25"/>
  <c r="H24"/>
  <c r="H32"/>
  <c r="H28"/>
  <c r="H36"/>
  <c r="H29"/>
  <c r="H34"/>
  <c r="H38"/>
  <c r="H35"/>
  <c r="H40"/>
  <c r="H37"/>
  <c r="H39"/>
  <c r="H27"/>
  <c r="H42"/>
  <c r="H31"/>
  <c r="H33"/>
  <c r="H41"/>
  <c r="H4"/>
  <c r="N5"/>
  <c r="N11"/>
  <c r="N17"/>
  <c r="N10"/>
  <c r="N29"/>
  <c r="N34"/>
  <c r="K58" l="1"/>
  <c r="N15"/>
  <c r="H58"/>
  <c r="N38"/>
  <c r="N28"/>
  <c r="N19"/>
  <c r="N9"/>
  <c r="N25"/>
  <c r="N30"/>
  <c r="N12"/>
  <c r="N36"/>
  <c r="N20"/>
  <c r="N22"/>
  <c r="N26"/>
  <c r="N4"/>
  <c r="N18"/>
  <c r="N24"/>
  <c r="N58" l="1"/>
</calcChain>
</file>

<file path=xl/sharedStrings.xml><?xml version="1.0" encoding="utf-8"?>
<sst xmlns="http://schemas.openxmlformats.org/spreadsheetml/2006/main" count="91" uniqueCount="72">
  <si>
    <t>합계/평균</t>
    <phoneticPr fontId="2" type="noConversion"/>
  </si>
  <si>
    <t>유한양행</t>
    <phoneticPr fontId="2" type="noConversion"/>
  </si>
  <si>
    <t>셀트리온</t>
    <phoneticPr fontId="2" type="noConversion"/>
  </si>
  <si>
    <t>대한뉴팜</t>
    <phoneticPr fontId="2" type="noConversion"/>
  </si>
  <si>
    <t>한미약품</t>
    <phoneticPr fontId="2" type="noConversion"/>
  </si>
  <si>
    <t>대웅제약</t>
    <phoneticPr fontId="2" type="noConversion"/>
  </si>
  <si>
    <t>녹십자</t>
    <phoneticPr fontId="2" type="noConversion"/>
  </si>
  <si>
    <t>종근당</t>
    <phoneticPr fontId="2" type="noConversion"/>
  </si>
  <si>
    <t>동아에스티</t>
    <phoneticPr fontId="2" type="noConversion"/>
  </si>
  <si>
    <t>LG생명과학</t>
    <phoneticPr fontId="2" type="noConversion"/>
  </si>
  <si>
    <t>광동제약</t>
    <phoneticPr fontId="2" type="noConversion"/>
  </si>
  <si>
    <t>JW중외제약</t>
    <phoneticPr fontId="2" type="noConversion"/>
  </si>
  <si>
    <t>제일약품</t>
    <phoneticPr fontId="2" type="noConversion"/>
  </si>
  <si>
    <t>한독</t>
    <phoneticPr fontId="2" type="noConversion"/>
  </si>
  <si>
    <t>동국제약</t>
    <phoneticPr fontId="2" type="noConversion"/>
  </si>
  <si>
    <t>보령제약</t>
    <phoneticPr fontId="2" type="noConversion"/>
  </si>
  <si>
    <t>대원제약</t>
    <phoneticPr fontId="2" type="noConversion"/>
  </si>
  <si>
    <t>삼진제약</t>
    <phoneticPr fontId="2" type="noConversion"/>
  </si>
  <si>
    <t>동화약품</t>
    <phoneticPr fontId="2" type="noConversion"/>
  </si>
  <si>
    <t>알보젠코리아</t>
    <phoneticPr fontId="2" type="noConversion"/>
  </si>
  <si>
    <t>신풍제약</t>
    <phoneticPr fontId="2" type="noConversion"/>
  </si>
  <si>
    <t>안국약품</t>
    <phoneticPr fontId="2" type="noConversion"/>
  </si>
  <si>
    <t>유나이티드</t>
    <phoneticPr fontId="2" type="noConversion"/>
  </si>
  <si>
    <t>영진약품</t>
    <phoneticPr fontId="2" type="noConversion"/>
  </si>
  <si>
    <t>명문제약</t>
    <phoneticPr fontId="2" type="noConversion"/>
  </si>
  <si>
    <t>경동제약</t>
    <phoneticPr fontId="2" type="noConversion"/>
  </si>
  <si>
    <t>부광약품</t>
    <phoneticPr fontId="2" type="noConversion"/>
  </si>
  <si>
    <t>국제약품</t>
    <phoneticPr fontId="2" type="noConversion"/>
  </si>
  <si>
    <t>환인제약</t>
    <phoneticPr fontId="2" type="noConversion"/>
  </si>
  <si>
    <t>이연제약</t>
    <phoneticPr fontId="2" type="noConversion"/>
  </si>
  <si>
    <t>현대약품</t>
    <phoneticPr fontId="2" type="noConversion"/>
  </si>
  <si>
    <t>셀트리온제약</t>
    <phoneticPr fontId="2" type="noConversion"/>
  </si>
  <si>
    <t>삼천당제약</t>
    <phoneticPr fontId="2" type="noConversion"/>
  </si>
  <si>
    <t>삼일제약</t>
    <phoneticPr fontId="2" type="noConversion"/>
  </si>
  <si>
    <t>일양약품</t>
    <phoneticPr fontId="2" type="noConversion"/>
  </si>
  <si>
    <t>대화제약</t>
    <phoneticPr fontId="2" type="noConversion"/>
  </si>
  <si>
    <t>조아제약</t>
    <phoneticPr fontId="2" type="noConversion"/>
  </si>
  <si>
    <t>서울제약</t>
    <phoneticPr fontId="2" type="noConversion"/>
  </si>
  <si>
    <t>대한약품</t>
    <phoneticPr fontId="2" type="noConversion"/>
  </si>
  <si>
    <t>일성신약</t>
    <phoneticPr fontId="2" type="noConversion"/>
  </si>
  <si>
    <t>경남제약</t>
    <phoneticPr fontId="2" type="noConversion"/>
  </si>
  <si>
    <t>CMG제약</t>
    <phoneticPr fontId="2" type="noConversion"/>
  </si>
  <si>
    <t>신일제약</t>
    <phoneticPr fontId="2" type="noConversion"/>
  </si>
  <si>
    <t>한올바이오파마</t>
    <phoneticPr fontId="2" type="noConversion"/>
  </si>
  <si>
    <t>경보제약</t>
    <phoneticPr fontId="2" type="noConversion"/>
  </si>
  <si>
    <t>화일약품</t>
    <phoneticPr fontId="2" type="noConversion"/>
  </si>
  <si>
    <t>2016 반기</t>
    <phoneticPr fontId="2" type="noConversion"/>
  </si>
  <si>
    <t>2015 반기</t>
    <phoneticPr fontId="2" type="noConversion"/>
  </si>
  <si>
    <t>흑전</t>
    <phoneticPr fontId="2" type="noConversion"/>
  </si>
  <si>
    <t>진양제약</t>
    <phoneticPr fontId="2" type="noConversion"/>
  </si>
  <si>
    <t>고려제약</t>
    <phoneticPr fontId="2" type="noConversion"/>
  </si>
  <si>
    <t>삼아제약</t>
    <phoneticPr fontId="2" type="noConversion"/>
  </si>
  <si>
    <t>바이넥스</t>
    <phoneticPr fontId="2" type="noConversion"/>
  </si>
  <si>
    <t>동성제약</t>
    <phoneticPr fontId="2" type="noConversion"/>
  </si>
  <si>
    <t>슈넬생명과학</t>
    <phoneticPr fontId="2" type="noConversion"/>
  </si>
  <si>
    <t>테라젠이텍스</t>
    <phoneticPr fontId="2" type="noConversion"/>
  </si>
  <si>
    <t>비씨월드제약</t>
    <phoneticPr fontId="2" type="noConversion"/>
  </si>
  <si>
    <t>JW신약</t>
    <phoneticPr fontId="2" type="noConversion"/>
  </si>
  <si>
    <t>흑전</t>
    <phoneticPr fontId="2" type="noConversion"/>
  </si>
  <si>
    <t>적전</t>
    <phoneticPr fontId="2" type="noConversion"/>
  </si>
  <si>
    <t>적지</t>
    <phoneticPr fontId="2" type="noConversion"/>
  </si>
  <si>
    <t>순번</t>
    <phoneticPr fontId="2" type="noConversion"/>
  </si>
  <si>
    <t>회사명</t>
    <phoneticPr fontId="2" type="noConversion"/>
  </si>
  <si>
    <t>매출액</t>
    <phoneticPr fontId="2" type="noConversion"/>
  </si>
  <si>
    <t>영업이익</t>
    <phoneticPr fontId="2" type="noConversion"/>
  </si>
  <si>
    <t>당기순이익</t>
    <phoneticPr fontId="2" type="noConversion"/>
  </si>
  <si>
    <t>2016 반기</t>
    <phoneticPr fontId="2" type="noConversion"/>
  </si>
  <si>
    <t>2015 반기</t>
    <phoneticPr fontId="2" type="noConversion"/>
  </si>
  <si>
    <t>증감</t>
    <phoneticPr fontId="2" type="noConversion"/>
  </si>
  <si>
    <t>2015 반기</t>
    <phoneticPr fontId="2" type="noConversion"/>
  </si>
  <si>
    <t>증감</t>
    <phoneticPr fontId="2" type="noConversion"/>
  </si>
  <si>
    <t>증감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</si>
</sst>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#,##0_);[Red]\(#,##0\)"/>
    <numFmt numFmtId="177" formatCode="#,##0.0_);[Red]\(#,##0.0\)"/>
    <numFmt numFmtId="178" formatCode="0.0_);[Red]\(0.0\)"/>
    <numFmt numFmtId="179" formatCode="#,##0_ "/>
    <numFmt numFmtId="180" formatCode="0_);[Red]\(0\)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Yoon 윤고딕 540_TT"/>
      <family val="1"/>
      <charset val="129"/>
    </font>
    <font>
      <sz val="10"/>
      <color theme="1"/>
      <name val="Yoon 윤고딕 540_TT"/>
      <family val="1"/>
      <charset val="129"/>
    </font>
    <font>
      <b/>
      <sz val="12"/>
      <color indexed="63"/>
      <name val="Yoon 윤고딕 540_TT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theme="0"/>
      <name val="Yoon 윤고딕 540_TT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41" fontId="4" fillId="0" borderId="1" xfId="3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180" fontId="4" fillId="0" borderId="1" xfId="3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58"/>
  <sheetViews>
    <sheetView tabSelected="1" workbookViewId="0">
      <selection activeCell="B10" sqref="B10"/>
    </sheetView>
  </sheetViews>
  <sheetFormatPr defaultRowHeight="16.5"/>
  <cols>
    <col min="4" max="4" width="4.75" bestFit="1" customWidth="1"/>
    <col min="5" max="5" width="15.125" bestFit="1" customWidth="1"/>
    <col min="6" max="7" width="8.875" bestFit="1" customWidth="1"/>
    <col min="8" max="8" width="5.25" bestFit="1" customWidth="1"/>
    <col min="9" max="10" width="8.875" bestFit="1" customWidth="1"/>
    <col min="11" max="11" width="6.75" bestFit="1" customWidth="1"/>
    <col min="12" max="13" width="8.875" bestFit="1" customWidth="1"/>
    <col min="14" max="14" width="6.25" bestFit="1" customWidth="1"/>
  </cols>
  <sheetData>
    <row r="2" spans="4:14">
      <c r="D2" s="18" t="s">
        <v>61</v>
      </c>
      <c r="E2" s="18" t="s">
        <v>62</v>
      </c>
      <c r="F2" s="18" t="s">
        <v>63</v>
      </c>
      <c r="G2" s="18"/>
      <c r="H2" s="18"/>
      <c r="I2" s="18" t="s">
        <v>64</v>
      </c>
      <c r="J2" s="18"/>
      <c r="K2" s="18"/>
      <c r="L2" s="18" t="s">
        <v>65</v>
      </c>
      <c r="M2" s="18"/>
      <c r="N2" s="18"/>
    </row>
    <row r="3" spans="4:14">
      <c r="D3" s="18"/>
      <c r="E3" s="18"/>
      <c r="F3" s="14" t="s">
        <v>66</v>
      </c>
      <c r="G3" s="14" t="s">
        <v>69</v>
      </c>
      <c r="H3" s="14" t="s">
        <v>70</v>
      </c>
      <c r="I3" s="14" t="s">
        <v>46</v>
      </c>
      <c r="J3" s="14" t="s">
        <v>47</v>
      </c>
      <c r="K3" s="14" t="s">
        <v>68</v>
      </c>
      <c r="L3" s="14" t="s">
        <v>66</v>
      </c>
      <c r="M3" s="14" t="s">
        <v>67</v>
      </c>
      <c r="N3" s="14" t="s">
        <v>71</v>
      </c>
    </row>
    <row r="4" spans="4:14">
      <c r="D4" s="15">
        <v>1</v>
      </c>
      <c r="E4" s="6" t="s">
        <v>1</v>
      </c>
      <c r="F4" s="4">
        <v>604721</v>
      </c>
      <c r="G4" s="4">
        <v>510445</v>
      </c>
      <c r="H4" s="5">
        <f t="shared" ref="H4:H42" si="0">(F4-G4)/G4*100</f>
        <v>18.469374761237745</v>
      </c>
      <c r="I4" s="9">
        <v>36020</v>
      </c>
      <c r="J4" s="9">
        <v>37894</v>
      </c>
      <c r="K4" s="5">
        <f>(I4-J4)/J4*100</f>
        <v>-4.9453739378265684</v>
      </c>
      <c r="L4" s="11">
        <v>74282</v>
      </c>
      <c r="M4" s="11">
        <v>50842</v>
      </c>
      <c r="N4" s="1">
        <f>(L4-M4)/M4*100</f>
        <v>46.103615121356363</v>
      </c>
    </row>
    <row r="5" spans="4:14">
      <c r="D5" s="15">
        <v>2</v>
      </c>
      <c r="E5" s="6" t="s">
        <v>6</v>
      </c>
      <c r="F5" s="4">
        <v>468851</v>
      </c>
      <c r="G5" s="4">
        <v>417240</v>
      </c>
      <c r="H5" s="5">
        <f t="shared" si="0"/>
        <v>12.369619403700508</v>
      </c>
      <c r="I5" s="9">
        <v>27630</v>
      </c>
      <c r="J5" s="9">
        <v>37140</v>
      </c>
      <c r="K5" s="5">
        <f>(I5-J5)/J5*100</f>
        <v>-25.605815831987076</v>
      </c>
      <c r="L5" s="11">
        <v>23460</v>
      </c>
      <c r="M5" s="11">
        <v>37284</v>
      </c>
      <c r="N5" s="1">
        <f>(L5-M5)/M5*100</f>
        <v>-37.077566784679753</v>
      </c>
    </row>
    <row r="6" spans="4:14">
      <c r="D6" s="15">
        <v>3</v>
      </c>
      <c r="E6" s="6" t="s">
        <v>7</v>
      </c>
      <c r="F6" s="4">
        <v>407634</v>
      </c>
      <c r="G6" s="4">
        <v>287315</v>
      </c>
      <c r="H6" s="5">
        <f t="shared" si="0"/>
        <v>41.877033917477334</v>
      </c>
      <c r="I6" s="9">
        <v>18830</v>
      </c>
      <c r="J6" s="9">
        <v>20366</v>
      </c>
      <c r="K6" s="5">
        <f>(I6-J6)/J6*100</f>
        <v>-7.5419817342629871</v>
      </c>
      <c r="L6" s="11">
        <v>12865</v>
      </c>
      <c r="M6" s="11">
        <v>-20306</v>
      </c>
      <c r="N6" s="1" t="s">
        <v>58</v>
      </c>
    </row>
    <row r="7" spans="4:14">
      <c r="D7" s="15">
        <v>4</v>
      </c>
      <c r="E7" s="6" t="s">
        <v>4</v>
      </c>
      <c r="F7" s="4">
        <v>386875</v>
      </c>
      <c r="G7" s="4">
        <v>357091</v>
      </c>
      <c r="H7" s="5">
        <f t="shared" si="0"/>
        <v>8.3407310741519662</v>
      </c>
      <c r="I7" s="9">
        <v>9108</v>
      </c>
      <c r="J7" s="9">
        <v>-15444</v>
      </c>
      <c r="K7" s="5" t="s">
        <v>48</v>
      </c>
      <c r="L7" s="11">
        <v>46219</v>
      </c>
      <c r="M7" s="11">
        <v>11412</v>
      </c>
      <c r="N7" s="1">
        <f t="shared" ref="N7:N12" si="1">(L7-M7)/M7*100</f>
        <v>305.00350508236943</v>
      </c>
    </row>
    <row r="8" spans="4:14">
      <c r="D8" s="15">
        <v>5</v>
      </c>
      <c r="E8" s="6" t="s">
        <v>5</v>
      </c>
      <c r="F8" s="4">
        <v>383192</v>
      </c>
      <c r="G8" s="4">
        <v>394283</v>
      </c>
      <c r="H8" s="5">
        <f t="shared" si="0"/>
        <v>-2.8129541471481145</v>
      </c>
      <c r="I8" s="9">
        <v>11670</v>
      </c>
      <c r="J8" s="9">
        <v>31044</v>
      </c>
      <c r="K8" s="5">
        <f>(I8-J8)/J8*100</f>
        <v>-62.408194820255126</v>
      </c>
      <c r="L8" s="11">
        <v>9314</v>
      </c>
      <c r="M8" s="11">
        <v>25143</v>
      </c>
      <c r="N8" s="1">
        <f t="shared" si="1"/>
        <v>-62.955892296066494</v>
      </c>
    </row>
    <row r="9" spans="4:14">
      <c r="D9" s="15">
        <v>6</v>
      </c>
      <c r="E9" s="6" t="s">
        <v>12</v>
      </c>
      <c r="F9" s="4">
        <v>314391</v>
      </c>
      <c r="G9" s="4">
        <v>290085</v>
      </c>
      <c r="H9" s="5">
        <f t="shared" si="0"/>
        <v>8.3789234189978803</v>
      </c>
      <c r="I9" s="9">
        <v>4306</v>
      </c>
      <c r="J9" s="9">
        <v>5859</v>
      </c>
      <c r="K9" s="5">
        <f>(I9-J9)/J9*100</f>
        <v>-26.506229732036186</v>
      </c>
      <c r="L9" s="11">
        <v>5020</v>
      </c>
      <c r="M9" s="11">
        <v>4815</v>
      </c>
      <c r="N9" s="1">
        <f t="shared" si="1"/>
        <v>4.2575285565939769</v>
      </c>
    </row>
    <row r="10" spans="4:14">
      <c r="D10" s="15">
        <v>7</v>
      </c>
      <c r="E10" s="6" t="s">
        <v>10</v>
      </c>
      <c r="F10" s="2">
        <v>308851</v>
      </c>
      <c r="G10" s="2">
        <v>270803</v>
      </c>
      <c r="H10" s="5">
        <f t="shared" si="0"/>
        <v>14.050065915074796</v>
      </c>
      <c r="I10" s="10">
        <v>24856</v>
      </c>
      <c r="J10" s="10">
        <v>24689</v>
      </c>
      <c r="K10" s="5">
        <f>(I10-J10)/J10*100</f>
        <v>0.6764145975940703</v>
      </c>
      <c r="L10" s="11">
        <v>17957</v>
      </c>
      <c r="M10" s="11">
        <v>17951</v>
      </c>
      <c r="N10" s="1">
        <f t="shared" si="1"/>
        <v>3.3424321764804192E-2</v>
      </c>
    </row>
    <row r="11" spans="4:14">
      <c r="D11" s="15">
        <v>8</v>
      </c>
      <c r="E11" s="6" t="s">
        <v>8</v>
      </c>
      <c r="F11" s="4">
        <v>299608</v>
      </c>
      <c r="G11" s="4">
        <v>278765</v>
      </c>
      <c r="H11" s="5">
        <f t="shared" si="0"/>
        <v>7.4769070722651696</v>
      </c>
      <c r="I11" s="9">
        <v>19918</v>
      </c>
      <c r="J11" s="9">
        <v>28392</v>
      </c>
      <c r="K11" s="5">
        <f>(I11-J11)/J11*100</f>
        <v>-29.846435615666383</v>
      </c>
      <c r="L11" s="11">
        <v>676</v>
      </c>
      <c r="M11" s="11">
        <v>20832</v>
      </c>
      <c r="N11" s="1">
        <f t="shared" si="1"/>
        <v>-96.754992319508446</v>
      </c>
    </row>
    <row r="12" spans="4:14">
      <c r="D12" s="15">
        <v>9</v>
      </c>
      <c r="E12" s="6" t="s">
        <v>2</v>
      </c>
      <c r="F12" s="4">
        <v>250847</v>
      </c>
      <c r="G12" s="4">
        <v>230691</v>
      </c>
      <c r="H12" s="5">
        <f t="shared" si="0"/>
        <v>8.7372285871577144</v>
      </c>
      <c r="I12" s="9">
        <v>100697</v>
      </c>
      <c r="J12" s="9">
        <v>119575</v>
      </c>
      <c r="K12" s="5">
        <f>(I12-J12)/J12*100</f>
        <v>-15.787581016098684</v>
      </c>
      <c r="L12" s="11">
        <v>98466</v>
      </c>
      <c r="M12" s="11">
        <v>78159</v>
      </c>
      <c r="N12" s="1">
        <f t="shared" si="1"/>
        <v>25.981652784708093</v>
      </c>
    </row>
    <row r="13" spans="4:14">
      <c r="D13" s="15">
        <v>10</v>
      </c>
      <c r="E13" s="6" t="s">
        <v>9</v>
      </c>
      <c r="F13" s="4">
        <v>240381</v>
      </c>
      <c r="G13" s="4">
        <v>181130</v>
      </c>
      <c r="H13" s="5">
        <f t="shared" si="0"/>
        <v>32.711864406779661</v>
      </c>
      <c r="I13" s="10">
        <v>28079</v>
      </c>
      <c r="J13" s="10">
        <v>-750</v>
      </c>
      <c r="K13" s="5" t="s">
        <v>48</v>
      </c>
      <c r="L13" s="11">
        <v>19695</v>
      </c>
      <c r="M13" s="11">
        <v>-4263</v>
      </c>
      <c r="N13" s="1" t="s">
        <v>58</v>
      </c>
    </row>
    <row r="14" spans="4:14">
      <c r="D14" s="15">
        <v>11</v>
      </c>
      <c r="E14" s="6" t="s">
        <v>11</v>
      </c>
      <c r="F14" s="4">
        <v>235755</v>
      </c>
      <c r="G14" s="4">
        <v>217957</v>
      </c>
      <c r="H14" s="5">
        <f t="shared" si="0"/>
        <v>8.1658308748973418</v>
      </c>
      <c r="I14" s="10">
        <v>12736</v>
      </c>
      <c r="J14" s="10">
        <v>11664</v>
      </c>
      <c r="K14" s="5">
        <f>(I14-J14)/J14*100</f>
        <v>9.1906721536351164</v>
      </c>
      <c r="L14" s="11">
        <v>-15440</v>
      </c>
      <c r="M14" s="11">
        <v>549</v>
      </c>
      <c r="N14" s="1" t="s">
        <v>59</v>
      </c>
    </row>
    <row r="15" spans="4:14">
      <c r="D15" s="15">
        <v>12</v>
      </c>
      <c r="E15" s="6" t="s">
        <v>15</v>
      </c>
      <c r="F15" s="4">
        <v>194160</v>
      </c>
      <c r="G15" s="4">
        <v>187632</v>
      </c>
      <c r="H15" s="5">
        <f t="shared" si="0"/>
        <v>3.4791506779227426</v>
      </c>
      <c r="I15" s="9">
        <v>14343</v>
      </c>
      <c r="J15" s="9">
        <v>12968</v>
      </c>
      <c r="K15" s="5">
        <f>(I15-J15)/J15*100</f>
        <v>10.60302282541641</v>
      </c>
      <c r="L15" s="11">
        <v>11873</v>
      </c>
      <c r="M15" s="11">
        <v>10696</v>
      </c>
      <c r="N15" s="1">
        <f>(L15-M15)/M15*100</f>
        <v>11.00411368735976</v>
      </c>
    </row>
    <row r="16" spans="4:14">
      <c r="D16" s="15">
        <v>13</v>
      </c>
      <c r="E16" s="6" t="s">
        <v>13</v>
      </c>
      <c r="F16" s="4">
        <v>192917</v>
      </c>
      <c r="G16" s="4">
        <v>167428</v>
      </c>
      <c r="H16" s="5">
        <f t="shared" si="0"/>
        <v>15.223857419308597</v>
      </c>
      <c r="I16" s="9">
        <v>1698</v>
      </c>
      <c r="J16" s="9">
        <v>-697</v>
      </c>
      <c r="K16" s="5" t="s">
        <v>48</v>
      </c>
      <c r="L16" s="11">
        <v>682</v>
      </c>
      <c r="M16" s="11">
        <v>-4344</v>
      </c>
      <c r="N16" s="1" t="s">
        <v>48</v>
      </c>
    </row>
    <row r="17" spans="4:14">
      <c r="D17" s="15">
        <v>14</v>
      </c>
      <c r="E17" s="6" t="s">
        <v>14</v>
      </c>
      <c r="F17" s="4">
        <v>148763</v>
      </c>
      <c r="G17" s="4">
        <v>116731</v>
      </c>
      <c r="H17" s="5">
        <f t="shared" si="0"/>
        <v>27.440868321182894</v>
      </c>
      <c r="I17" s="9">
        <v>22277</v>
      </c>
      <c r="J17" s="9">
        <v>12146</v>
      </c>
      <c r="K17" s="5">
        <f t="shared" ref="K17:K42" si="2">(I17-J17)/J17*100</f>
        <v>83.410176189692081</v>
      </c>
      <c r="L17" s="11">
        <v>18258</v>
      </c>
      <c r="M17" s="11">
        <v>10901</v>
      </c>
      <c r="N17" s="1">
        <f t="shared" ref="N17:N22" si="3">(L17-M17)/M17*100</f>
        <v>67.489221172369511</v>
      </c>
    </row>
    <row r="18" spans="4:14">
      <c r="D18" s="15">
        <v>15</v>
      </c>
      <c r="E18" s="6" t="s">
        <v>18</v>
      </c>
      <c r="F18" s="4">
        <v>121743</v>
      </c>
      <c r="G18" s="4">
        <v>109685</v>
      </c>
      <c r="H18" s="5">
        <f t="shared" si="0"/>
        <v>10.993298992569631</v>
      </c>
      <c r="I18" s="9">
        <v>8672</v>
      </c>
      <c r="J18" s="9">
        <v>3528</v>
      </c>
      <c r="K18" s="5">
        <f t="shared" si="2"/>
        <v>145.80498866213151</v>
      </c>
      <c r="L18" s="11">
        <v>5763</v>
      </c>
      <c r="M18" s="11">
        <v>3575</v>
      </c>
      <c r="N18" s="1">
        <f t="shared" si="3"/>
        <v>61.2027972027972</v>
      </c>
    </row>
    <row r="19" spans="4:14">
      <c r="D19" s="15">
        <v>16</v>
      </c>
      <c r="E19" s="6" t="s">
        <v>16</v>
      </c>
      <c r="F19" s="4">
        <v>118543</v>
      </c>
      <c r="G19" s="4">
        <v>104427</v>
      </c>
      <c r="H19" s="5">
        <f t="shared" si="0"/>
        <v>13.517576871881792</v>
      </c>
      <c r="I19" s="9">
        <v>12741</v>
      </c>
      <c r="J19" s="9">
        <v>12008</v>
      </c>
      <c r="K19" s="5">
        <f t="shared" si="2"/>
        <v>6.1042638241172549</v>
      </c>
      <c r="L19" s="11">
        <v>8838</v>
      </c>
      <c r="M19" s="11">
        <v>9498</v>
      </c>
      <c r="N19" s="1">
        <f t="shared" si="3"/>
        <v>-6.9488313329121922</v>
      </c>
    </row>
    <row r="20" spans="4:14">
      <c r="D20" s="15">
        <v>17</v>
      </c>
      <c r="E20" s="6" t="s">
        <v>17</v>
      </c>
      <c r="F20" s="4">
        <v>118189</v>
      </c>
      <c r="G20" s="4">
        <v>105188</v>
      </c>
      <c r="H20" s="5">
        <f t="shared" si="0"/>
        <v>12.359774879263794</v>
      </c>
      <c r="I20" s="9">
        <v>21490</v>
      </c>
      <c r="J20" s="9">
        <v>19364</v>
      </c>
      <c r="K20" s="5">
        <f t="shared" si="2"/>
        <v>10.979136542036768</v>
      </c>
      <c r="L20" s="11">
        <v>16378</v>
      </c>
      <c r="M20" s="11">
        <v>13757</v>
      </c>
      <c r="N20" s="1">
        <f t="shared" si="3"/>
        <v>19.052118921276442</v>
      </c>
    </row>
    <row r="21" spans="4:14">
      <c r="D21" s="15">
        <v>18</v>
      </c>
      <c r="E21" s="6" t="s">
        <v>44</v>
      </c>
      <c r="F21" s="4">
        <v>95999</v>
      </c>
      <c r="G21" s="4">
        <v>87007</v>
      </c>
      <c r="H21" s="5">
        <f t="shared" si="0"/>
        <v>10.334800648223705</v>
      </c>
      <c r="I21" s="10">
        <v>9701</v>
      </c>
      <c r="J21" s="10">
        <v>13711</v>
      </c>
      <c r="K21" s="5">
        <f t="shared" si="2"/>
        <v>-29.246590328932975</v>
      </c>
      <c r="L21" s="11">
        <v>8076</v>
      </c>
      <c r="M21" s="11">
        <v>10690</v>
      </c>
      <c r="N21" s="1">
        <f t="shared" si="3"/>
        <v>-24.452759588400376</v>
      </c>
    </row>
    <row r="22" spans="4:14">
      <c r="D22" s="15">
        <v>19</v>
      </c>
      <c r="E22" s="6" t="s">
        <v>19</v>
      </c>
      <c r="F22" s="4">
        <v>95876</v>
      </c>
      <c r="G22" s="4">
        <v>79827</v>
      </c>
      <c r="H22" s="5">
        <f t="shared" si="0"/>
        <v>20.104726470993523</v>
      </c>
      <c r="I22" s="9">
        <v>19302</v>
      </c>
      <c r="J22" s="9">
        <v>8674</v>
      </c>
      <c r="K22" s="5">
        <f t="shared" si="2"/>
        <v>122.52709246022597</v>
      </c>
      <c r="L22" s="11">
        <v>13451</v>
      </c>
      <c r="M22" s="11">
        <v>9453</v>
      </c>
      <c r="N22" s="1">
        <f t="shared" si="3"/>
        <v>42.293451814238864</v>
      </c>
    </row>
    <row r="23" spans="4:14">
      <c r="D23" s="15">
        <v>20</v>
      </c>
      <c r="E23" s="6" t="s">
        <v>20</v>
      </c>
      <c r="F23" s="4">
        <v>92745</v>
      </c>
      <c r="G23" s="4">
        <v>93873</v>
      </c>
      <c r="H23" s="5">
        <f t="shared" si="0"/>
        <v>-1.2016234700073503</v>
      </c>
      <c r="I23" s="10">
        <v>2732</v>
      </c>
      <c r="J23" s="10">
        <v>1376</v>
      </c>
      <c r="K23" s="5">
        <f t="shared" si="2"/>
        <v>98.54651162790698</v>
      </c>
      <c r="L23" s="11">
        <v>2139</v>
      </c>
      <c r="M23" s="11">
        <v>-1408</v>
      </c>
      <c r="N23" s="1" t="s">
        <v>58</v>
      </c>
    </row>
    <row r="24" spans="4:14">
      <c r="D24" s="15">
        <v>21</v>
      </c>
      <c r="E24" s="6" t="s">
        <v>23</v>
      </c>
      <c r="F24" s="4">
        <v>91042</v>
      </c>
      <c r="G24" s="4">
        <v>80199</v>
      </c>
      <c r="H24" s="5">
        <f t="shared" si="0"/>
        <v>13.520118704722003</v>
      </c>
      <c r="I24" s="9">
        <v>3732</v>
      </c>
      <c r="J24" s="9">
        <v>2357</v>
      </c>
      <c r="K24" s="5">
        <f t="shared" si="2"/>
        <v>58.336868901145522</v>
      </c>
      <c r="L24" s="11">
        <v>2834</v>
      </c>
      <c r="M24" s="11">
        <v>1434</v>
      </c>
      <c r="N24" s="1">
        <f>(L24-M24)/M24*100</f>
        <v>97.629009762900978</v>
      </c>
    </row>
    <row r="25" spans="4:14">
      <c r="D25" s="15">
        <v>22</v>
      </c>
      <c r="E25" s="6" t="s">
        <v>22</v>
      </c>
      <c r="F25" s="4">
        <v>85991</v>
      </c>
      <c r="G25" s="4">
        <v>80163</v>
      </c>
      <c r="H25" s="5">
        <f t="shared" si="0"/>
        <v>7.270186993999725</v>
      </c>
      <c r="I25" s="10">
        <v>13172</v>
      </c>
      <c r="J25" s="10">
        <v>12408</v>
      </c>
      <c r="K25" s="5">
        <f t="shared" si="2"/>
        <v>6.1573178594455191</v>
      </c>
      <c r="L25" s="11">
        <v>8750</v>
      </c>
      <c r="M25" s="11">
        <v>10335</v>
      </c>
      <c r="N25" s="1">
        <f>(L25-M25)/M25*100</f>
        <v>-15.336236090953074</v>
      </c>
    </row>
    <row r="26" spans="4:14">
      <c r="D26" s="15">
        <v>23</v>
      </c>
      <c r="E26" s="6" t="s">
        <v>21</v>
      </c>
      <c r="F26" s="4">
        <v>83940</v>
      </c>
      <c r="G26" s="4">
        <v>93483</v>
      </c>
      <c r="H26" s="5">
        <f t="shared" si="0"/>
        <v>-10.208273161965277</v>
      </c>
      <c r="I26" s="9">
        <v>1330</v>
      </c>
      <c r="J26" s="9">
        <v>8219</v>
      </c>
      <c r="K26" s="5">
        <f t="shared" si="2"/>
        <v>-83.817982722958988</v>
      </c>
      <c r="L26" s="11">
        <v>233</v>
      </c>
      <c r="M26" s="11">
        <v>6481</v>
      </c>
      <c r="N26" s="1">
        <f>(L26-M26)/M26*100</f>
        <v>-96.404875790773019</v>
      </c>
    </row>
    <row r="27" spans="4:14">
      <c r="D27" s="15">
        <v>24</v>
      </c>
      <c r="E27" s="6" t="s">
        <v>34</v>
      </c>
      <c r="F27" s="4">
        <v>80424</v>
      </c>
      <c r="G27" s="4">
        <v>91816</v>
      </c>
      <c r="H27" s="5">
        <f t="shared" si="0"/>
        <v>-12.407423542737648</v>
      </c>
      <c r="I27" s="9">
        <v>3393</v>
      </c>
      <c r="J27" s="9">
        <v>329</v>
      </c>
      <c r="K27" s="5">
        <f t="shared" si="2"/>
        <v>931.306990881459</v>
      </c>
      <c r="L27" s="11">
        <v>3793</v>
      </c>
      <c r="M27" s="11">
        <v>-2738</v>
      </c>
      <c r="N27" s="1" t="s">
        <v>58</v>
      </c>
    </row>
    <row r="28" spans="4:14">
      <c r="D28" s="15">
        <v>25</v>
      </c>
      <c r="E28" s="6" t="s">
        <v>25</v>
      </c>
      <c r="F28" s="4">
        <v>74146</v>
      </c>
      <c r="G28" s="4">
        <v>72446</v>
      </c>
      <c r="H28" s="5">
        <f t="shared" si="0"/>
        <v>2.3465753802832454</v>
      </c>
      <c r="I28" s="9">
        <v>13710</v>
      </c>
      <c r="J28" s="9">
        <v>16243</v>
      </c>
      <c r="K28" s="5">
        <f t="shared" si="2"/>
        <v>-15.594409899649081</v>
      </c>
      <c r="L28" s="11">
        <v>9867</v>
      </c>
      <c r="M28" s="11">
        <v>10327</v>
      </c>
      <c r="N28" s="1">
        <f>(L28-M28)/M28*100</f>
        <v>-4.4543429844097995</v>
      </c>
    </row>
    <row r="29" spans="4:14">
      <c r="D29" s="15">
        <v>26</v>
      </c>
      <c r="E29" s="6" t="s">
        <v>28</v>
      </c>
      <c r="F29" s="4">
        <v>71710</v>
      </c>
      <c r="G29" s="4">
        <v>71438</v>
      </c>
      <c r="H29" s="5">
        <f t="shared" si="0"/>
        <v>0.38074974103418346</v>
      </c>
      <c r="I29" s="9">
        <v>11701</v>
      </c>
      <c r="J29" s="9">
        <v>10845</v>
      </c>
      <c r="K29" s="5">
        <f t="shared" si="2"/>
        <v>7.8930382664822494</v>
      </c>
      <c r="L29" s="11">
        <v>9519</v>
      </c>
      <c r="M29" s="11">
        <v>9751</v>
      </c>
      <c r="N29" s="1">
        <f>(L29-M29)/M29*100</f>
        <v>-2.3792431545482517</v>
      </c>
    </row>
    <row r="30" spans="4:14">
      <c r="D30" s="15">
        <v>27</v>
      </c>
      <c r="E30" s="6" t="s">
        <v>26</v>
      </c>
      <c r="F30" s="4">
        <v>70756</v>
      </c>
      <c r="G30" s="4">
        <v>67962</v>
      </c>
      <c r="H30" s="5">
        <f t="shared" si="0"/>
        <v>4.1111209205144048</v>
      </c>
      <c r="I30" s="10">
        <v>9179</v>
      </c>
      <c r="J30" s="10">
        <v>12553</v>
      </c>
      <c r="K30" s="5">
        <f t="shared" si="2"/>
        <v>-26.878037122600173</v>
      </c>
      <c r="L30" s="11">
        <v>16938</v>
      </c>
      <c r="M30" s="11">
        <v>10993</v>
      </c>
      <c r="N30" s="1">
        <f>(L30-M30)/M30*100</f>
        <v>54.079869007550265</v>
      </c>
    </row>
    <row r="31" spans="4:14">
      <c r="D31" s="15">
        <v>28</v>
      </c>
      <c r="E31" s="6" t="s">
        <v>38</v>
      </c>
      <c r="F31" s="4">
        <v>69238</v>
      </c>
      <c r="G31" s="4">
        <v>61520</v>
      </c>
      <c r="H31" s="5">
        <f t="shared" si="0"/>
        <v>12.545513654096229</v>
      </c>
      <c r="I31" s="9">
        <v>10774</v>
      </c>
      <c r="J31" s="9">
        <v>8711</v>
      </c>
      <c r="K31" s="5">
        <f t="shared" si="2"/>
        <v>23.682700034439215</v>
      </c>
      <c r="L31" s="11">
        <v>8457</v>
      </c>
      <c r="M31" s="11">
        <v>6459</v>
      </c>
      <c r="N31" s="1">
        <f>(L31-M31)/M31*100</f>
        <v>30.933581049698095</v>
      </c>
    </row>
    <row r="32" spans="4:14">
      <c r="D32" s="15">
        <v>29</v>
      </c>
      <c r="E32" s="6" t="s">
        <v>24</v>
      </c>
      <c r="F32" s="4">
        <v>66022</v>
      </c>
      <c r="G32" s="4">
        <v>56837</v>
      </c>
      <c r="H32" s="5">
        <f t="shared" si="0"/>
        <v>16.160247725953163</v>
      </c>
      <c r="I32" s="9">
        <v>6847</v>
      </c>
      <c r="J32" s="9">
        <v>209</v>
      </c>
      <c r="K32" s="5">
        <f t="shared" si="2"/>
        <v>3176.0765550239234</v>
      </c>
      <c r="L32" s="11">
        <v>4794</v>
      </c>
      <c r="M32" s="11">
        <v>-2116</v>
      </c>
      <c r="N32" s="1" t="s">
        <v>58</v>
      </c>
    </row>
    <row r="33" spans="4:14">
      <c r="D33" s="15">
        <v>30</v>
      </c>
      <c r="E33" s="6" t="s">
        <v>45</v>
      </c>
      <c r="F33" s="4">
        <v>60659</v>
      </c>
      <c r="G33" s="4">
        <v>50183</v>
      </c>
      <c r="H33" s="5">
        <f t="shared" si="0"/>
        <v>20.875595321124685</v>
      </c>
      <c r="I33" s="9">
        <v>2542</v>
      </c>
      <c r="J33" s="9">
        <v>1923</v>
      </c>
      <c r="K33" s="5">
        <f t="shared" si="2"/>
        <v>32.189287571502859</v>
      </c>
      <c r="L33" s="11">
        <v>8038</v>
      </c>
      <c r="M33" s="11">
        <v>2025</v>
      </c>
      <c r="N33" s="1">
        <f t="shared" ref="N33:N42" si="4">(L33-M33)/M33*100</f>
        <v>296.93827160493828</v>
      </c>
    </row>
    <row r="34" spans="4:14">
      <c r="D34" s="15">
        <v>31</v>
      </c>
      <c r="E34" s="6" t="s">
        <v>29</v>
      </c>
      <c r="F34" s="4">
        <v>60539</v>
      </c>
      <c r="G34" s="4">
        <v>55019</v>
      </c>
      <c r="H34" s="5">
        <f t="shared" si="0"/>
        <v>10.032897726240027</v>
      </c>
      <c r="I34" s="9">
        <v>8273</v>
      </c>
      <c r="J34" s="9">
        <v>8879</v>
      </c>
      <c r="K34" s="5">
        <f t="shared" si="2"/>
        <v>-6.825092915868904</v>
      </c>
      <c r="L34" s="11">
        <v>6445</v>
      </c>
      <c r="M34" s="11">
        <v>7136</v>
      </c>
      <c r="N34" s="1">
        <f t="shared" si="4"/>
        <v>-9.6832959641255592</v>
      </c>
    </row>
    <row r="35" spans="4:14">
      <c r="D35" s="15">
        <v>32</v>
      </c>
      <c r="E35" s="6" t="s">
        <v>30</v>
      </c>
      <c r="F35" s="4">
        <v>60342</v>
      </c>
      <c r="G35" s="4">
        <v>54913</v>
      </c>
      <c r="H35" s="5">
        <f t="shared" si="0"/>
        <v>9.8865478119935162</v>
      </c>
      <c r="I35" s="9">
        <v>1163</v>
      </c>
      <c r="J35" s="9">
        <v>1296</v>
      </c>
      <c r="K35" s="5">
        <f t="shared" si="2"/>
        <v>-10.262345679012345</v>
      </c>
      <c r="L35" s="11">
        <v>822</v>
      </c>
      <c r="M35" s="11">
        <v>786</v>
      </c>
      <c r="N35" s="1">
        <f t="shared" si="4"/>
        <v>4.5801526717557248</v>
      </c>
    </row>
    <row r="36" spans="4:14">
      <c r="D36" s="15">
        <v>33</v>
      </c>
      <c r="E36" s="6" t="s">
        <v>27</v>
      </c>
      <c r="F36" s="4">
        <v>57543</v>
      </c>
      <c r="G36" s="4">
        <v>60078</v>
      </c>
      <c r="H36" s="5">
        <f t="shared" si="0"/>
        <v>-4.2195146309797256</v>
      </c>
      <c r="I36" s="9">
        <v>1636</v>
      </c>
      <c r="J36" s="9">
        <v>2231</v>
      </c>
      <c r="K36" s="5">
        <f t="shared" si="2"/>
        <v>-26.669654863290006</v>
      </c>
      <c r="L36" s="11">
        <v>525</v>
      </c>
      <c r="M36" s="11">
        <v>1678</v>
      </c>
      <c r="N36" s="1">
        <f t="shared" si="4"/>
        <v>-68.712753277711556</v>
      </c>
    </row>
    <row r="37" spans="4:14">
      <c r="D37" s="15">
        <v>34</v>
      </c>
      <c r="E37" s="6" t="s">
        <v>32</v>
      </c>
      <c r="F37" s="4">
        <v>54379</v>
      </c>
      <c r="G37" s="4">
        <v>47979</v>
      </c>
      <c r="H37" s="5">
        <f t="shared" si="0"/>
        <v>13.339169219867026</v>
      </c>
      <c r="I37" s="9">
        <v>6637</v>
      </c>
      <c r="J37" s="9">
        <v>4567</v>
      </c>
      <c r="K37" s="5">
        <f t="shared" si="2"/>
        <v>45.325158747536676</v>
      </c>
      <c r="L37" s="11">
        <v>5682</v>
      </c>
      <c r="M37" s="11">
        <v>4134</v>
      </c>
      <c r="N37" s="1">
        <f t="shared" si="4"/>
        <v>37.445573294629895</v>
      </c>
    </row>
    <row r="38" spans="4:14">
      <c r="D38" s="15">
        <v>35</v>
      </c>
      <c r="E38" s="6" t="s">
        <v>3</v>
      </c>
      <c r="F38" s="4">
        <v>52556</v>
      </c>
      <c r="G38" s="4">
        <v>44094</v>
      </c>
      <c r="H38" s="5">
        <f t="shared" si="0"/>
        <v>19.190819612645711</v>
      </c>
      <c r="I38" s="9">
        <v>5597</v>
      </c>
      <c r="J38" s="9">
        <v>4820</v>
      </c>
      <c r="K38" s="5">
        <f t="shared" si="2"/>
        <v>16.120331950207468</v>
      </c>
      <c r="L38" s="11">
        <v>2938</v>
      </c>
      <c r="M38" s="11">
        <v>2640</v>
      </c>
      <c r="N38" s="1">
        <f t="shared" si="4"/>
        <v>11.287878787878789</v>
      </c>
    </row>
    <row r="39" spans="4:14">
      <c r="D39" s="15">
        <v>36</v>
      </c>
      <c r="E39" s="6" t="s">
        <v>33</v>
      </c>
      <c r="F39" s="4">
        <v>48883</v>
      </c>
      <c r="G39" s="4">
        <v>44322</v>
      </c>
      <c r="H39" s="5">
        <f t="shared" si="0"/>
        <v>10.290600604665855</v>
      </c>
      <c r="I39" s="9">
        <v>1471</v>
      </c>
      <c r="J39" s="9">
        <v>1044</v>
      </c>
      <c r="K39" s="5">
        <f t="shared" si="2"/>
        <v>40.900383141762454</v>
      </c>
      <c r="L39" s="11">
        <v>345</v>
      </c>
      <c r="M39" s="11">
        <v>1083</v>
      </c>
      <c r="N39" s="1">
        <f t="shared" si="4"/>
        <v>-68.144044321329645</v>
      </c>
    </row>
    <row r="40" spans="4:14">
      <c r="D40" s="15">
        <v>37</v>
      </c>
      <c r="E40" s="6" t="s">
        <v>31</v>
      </c>
      <c r="F40" s="4">
        <v>42400</v>
      </c>
      <c r="G40" s="4">
        <v>34602</v>
      </c>
      <c r="H40" s="5">
        <f t="shared" si="0"/>
        <v>22.536269579793075</v>
      </c>
      <c r="I40" s="10">
        <v>3917</v>
      </c>
      <c r="J40" s="10">
        <v>3604</v>
      </c>
      <c r="K40" s="5">
        <f t="shared" si="2"/>
        <v>8.6847946725860155</v>
      </c>
      <c r="L40" s="11">
        <v>1455</v>
      </c>
      <c r="M40" s="11">
        <v>1442</v>
      </c>
      <c r="N40" s="1">
        <f t="shared" si="4"/>
        <v>0.90152565880721214</v>
      </c>
    </row>
    <row r="41" spans="4:14">
      <c r="D41" s="15">
        <v>38</v>
      </c>
      <c r="E41" s="6" t="s">
        <v>43</v>
      </c>
      <c r="F41" s="4">
        <v>42382</v>
      </c>
      <c r="G41" s="4">
        <v>41235</v>
      </c>
      <c r="H41" s="5">
        <f t="shared" si="0"/>
        <v>2.7816175578998426</v>
      </c>
      <c r="I41" s="10">
        <v>2441</v>
      </c>
      <c r="J41" s="10">
        <v>217</v>
      </c>
      <c r="K41" s="5">
        <f t="shared" si="2"/>
        <v>1024.8847926267281</v>
      </c>
      <c r="L41" s="11">
        <v>3131</v>
      </c>
      <c r="M41" s="11">
        <v>270</v>
      </c>
      <c r="N41" s="1">
        <f t="shared" si="4"/>
        <v>1059.6296296296296</v>
      </c>
    </row>
    <row r="42" spans="4:14">
      <c r="D42" s="15">
        <v>39</v>
      </c>
      <c r="E42" s="6" t="s">
        <v>35</v>
      </c>
      <c r="F42" s="4">
        <v>41240</v>
      </c>
      <c r="G42" s="4">
        <v>36314</v>
      </c>
      <c r="H42" s="5">
        <f t="shared" si="0"/>
        <v>13.565016247177397</v>
      </c>
      <c r="I42" s="9">
        <v>2712</v>
      </c>
      <c r="J42" s="9">
        <v>2406</v>
      </c>
      <c r="K42" s="5">
        <f t="shared" si="2"/>
        <v>12.718204488778055</v>
      </c>
      <c r="L42" s="11">
        <v>1952</v>
      </c>
      <c r="M42" s="11">
        <v>1354</v>
      </c>
      <c r="N42" s="1">
        <f t="shared" si="4"/>
        <v>44.165435745937963</v>
      </c>
    </row>
    <row r="43" spans="4:14">
      <c r="D43" s="15">
        <v>40</v>
      </c>
      <c r="E43" s="6" t="s">
        <v>53</v>
      </c>
      <c r="F43" s="4">
        <v>40646</v>
      </c>
      <c r="G43" s="4">
        <v>37531</v>
      </c>
      <c r="H43" s="5">
        <f t="shared" ref="H43:H57" si="5">(F43-G43)/G43*100</f>
        <v>8.2998054941248576</v>
      </c>
      <c r="I43" s="10">
        <v>32</v>
      </c>
      <c r="J43" s="10">
        <v>1958</v>
      </c>
      <c r="K43" s="5">
        <f t="shared" ref="K43:K54" si="6">(I43-J43)/J43*100</f>
        <v>-98.365679264555666</v>
      </c>
      <c r="L43" s="12">
        <v>-1121</v>
      </c>
      <c r="M43" s="12">
        <v>1239</v>
      </c>
      <c r="N43" s="1" t="s">
        <v>59</v>
      </c>
    </row>
    <row r="44" spans="4:14">
      <c r="D44" s="15">
        <v>41</v>
      </c>
      <c r="E44" s="6" t="s">
        <v>57</v>
      </c>
      <c r="F44" s="2">
        <v>40578</v>
      </c>
      <c r="G44" s="2">
        <v>39127</v>
      </c>
      <c r="H44" s="5">
        <f t="shared" si="5"/>
        <v>3.7084366294374727</v>
      </c>
      <c r="I44" s="10">
        <v>6339</v>
      </c>
      <c r="J44" s="10">
        <v>6256</v>
      </c>
      <c r="K44" s="5">
        <f t="shared" si="6"/>
        <v>1.3267263427109974</v>
      </c>
      <c r="L44" s="11">
        <v>3818</v>
      </c>
      <c r="M44" s="11">
        <v>4363</v>
      </c>
      <c r="N44" s="1">
        <f t="shared" ref="N44:N53" si="7">(L44-M44)/M44*100</f>
        <v>-12.491404996561998</v>
      </c>
    </row>
    <row r="45" spans="4:14">
      <c r="D45" s="15">
        <v>42</v>
      </c>
      <c r="E45" s="6" t="s">
        <v>52</v>
      </c>
      <c r="F45" s="4">
        <v>37991</v>
      </c>
      <c r="G45" s="4">
        <v>31952</v>
      </c>
      <c r="H45" s="5">
        <f t="shared" si="5"/>
        <v>18.900225338007008</v>
      </c>
      <c r="I45" s="10">
        <v>-2035</v>
      </c>
      <c r="J45" s="10">
        <v>1394</v>
      </c>
      <c r="K45" s="5" t="s">
        <v>59</v>
      </c>
      <c r="L45" s="12">
        <v>-2554</v>
      </c>
      <c r="M45" s="12">
        <v>1173</v>
      </c>
      <c r="N45" s="1" t="s">
        <v>59</v>
      </c>
    </row>
    <row r="46" spans="4:14">
      <c r="D46" s="15">
        <v>43</v>
      </c>
      <c r="E46" s="6" t="s">
        <v>51</v>
      </c>
      <c r="F46" s="4">
        <v>33567</v>
      </c>
      <c r="G46" s="4">
        <v>30128</v>
      </c>
      <c r="H46" s="5">
        <f t="shared" si="5"/>
        <v>11.414630908125332</v>
      </c>
      <c r="I46" s="9">
        <v>5861</v>
      </c>
      <c r="J46" s="9">
        <v>3223</v>
      </c>
      <c r="K46" s="5">
        <f t="shared" si="6"/>
        <v>81.849208811666159</v>
      </c>
      <c r="L46" s="11">
        <v>5833</v>
      </c>
      <c r="M46" s="11">
        <v>3676</v>
      </c>
      <c r="N46" s="1">
        <f t="shared" si="7"/>
        <v>58.67791077257889</v>
      </c>
    </row>
    <row r="47" spans="4:14">
      <c r="D47" s="15">
        <v>44</v>
      </c>
      <c r="E47" s="6" t="s">
        <v>39</v>
      </c>
      <c r="F47" s="4">
        <v>32882</v>
      </c>
      <c r="G47" s="4">
        <v>31067</v>
      </c>
      <c r="H47" s="5">
        <f t="shared" si="5"/>
        <v>5.8422119934335468</v>
      </c>
      <c r="I47" s="9">
        <v>1321</v>
      </c>
      <c r="J47" s="9">
        <v>2523</v>
      </c>
      <c r="K47" s="5">
        <f t="shared" si="6"/>
        <v>-47.64169639318272</v>
      </c>
      <c r="L47" s="11">
        <v>1972</v>
      </c>
      <c r="M47" s="11">
        <v>3810</v>
      </c>
      <c r="N47" s="1">
        <f t="shared" si="7"/>
        <v>-48.241469816272961</v>
      </c>
    </row>
    <row r="48" spans="4:14">
      <c r="D48" s="15">
        <v>45</v>
      </c>
      <c r="E48" s="6" t="s">
        <v>55</v>
      </c>
      <c r="F48" s="13">
        <v>27486</v>
      </c>
      <c r="G48" s="13">
        <v>29090</v>
      </c>
      <c r="H48" s="5">
        <f t="shared" si="5"/>
        <v>-5.5139223100721901</v>
      </c>
      <c r="I48" s="13">
        <v>1167</v>
      </c>
      <c r="J48" s="13">
        <v>1529</v>
      </c>
      <c r="K48" s="5">
        <f t="shared" si="6"/>
        <v>-23.675604970569001</v>
      </c>
      <c r="L48" s="13">
        <v>1541</v>
      </c>
      <c r="M48" s="13">
        <v>1476</v>
      </c>
      <c r="N48" s="1">
        <f t="shared" si="7"/>
        <v>4.4037940379403793</v>
      </c>
    </row>
    <row r="49" spans="3:15">
      <c r="C49" s="7"/>
      <c r="D49" s="15">
        <v>46</v>
      </c>
      <c r="E49" s="6" t="s">
        <v>36</v>
      </c>
      <c r="F49" s="4">
        <v>26002</v>
      </c>
      <c r="G49" s="4">
        <v>23232</v>
      </c>
      <c r="H49" s="5">
        <f t="shared" si="5"/>
        <v>11.923209366391184</v>
      </c>
      <c r="I49" s="9">
        <v>383</v>
      </c>
      <c r="J49" s="9">
        <v>-330</v>
      </c>
      <c r="K49" s="5" t="s">
        <v>58</v>
      </c>
      <c r="L49" s="11">
        <v>213</v>
      </c>
      <c r="M49" s="11">
        <v>120</v>
      </c>
      <c r="N49" s="1">
        <f t="shared" si="7"/>
        <v>77.5</v>
      </c>
      <c r="O49" s="7"/>
    </row>
    <row r="50" spans="3:15">
      <c r="D50" s="15">
        <v>47</v>
      </c>
      <c r="E50" s="6" t="s">
        <v>42</v>
      </c>
      <c r="F50" s="4">
        <v>25367</v>
      </c>
      <c r="G50" s="4">
        <v>21918</v>
      </c>
      <c r="H50" s="5">
        <f t="shared" si="5"/>
        <v>15.735924810657906</v>
      </c>
      <c r="I50" s="9">
        <v>5962</v>
      </c>
      <c r="J50" s="9">
        <v>5365</v>
      </c>
      <c r="K50" s="5">
        <f t="shared" si="6"/>
        <v>11.127679403541473</v>
      </c>
      <c r="L50" s="11">
        <v>5207</v>
      </c>
      <c r="M50" s="11">
        <v>4618</v>
      </c>
      <c r="N50" s="1">
        <f t="shared" si="7"/>
        <v>12.754439151147684</v>
      </c>
    </row>
    <row r="51" spans="3:15" s="7" customFormat="1">
      <c r="C51"/>
      <c r="D51" s="15">
        <v>48</v>
      </c>
      <c r="E51" s="6" t="s">
        <v>50</v>
      </c>
      <c r="F51" s="4">
        <v>24834</v>
      </c>
      <c r="G51" s="4">
        <v>22124</v>
      </c>
      <c r="H51" s="5">
        <f t="shared" si="5"/>
        <v>12.249141204122219</v>
      </c>
      <c r="I51" s="10">
        <v>1761</v>
      </c>
      <c r="J51" s="10">
        <v>955</v>
      </c>
      <c r="K51" s="5">
        <f t="shared" si="6"/>
        <v>84.397905759162313</v>
      </c>
      <c r="L51" s="12">
        <v>1533</v>
      </c>
      <c r="M51" s="12">
        <v>911</v>
      </c>
      <c r="N51" s="1">
        <f t="shared" si="7"/>
        <v>68.27661909989024</v>
      </c>
      <c r="O51"/>
    </row>
    <row r="52" spans="3:15">
      <c r="D52" s="15">
        <v>49</v>
      </c>
      <c r="E52" s="6" t="s">
        <v>37</v>
      </c>
      <c r="F52" s="4">
        <v>22197</v>
      </c>
      <c r="G52" s="4">
        <v>22059</v>
      </c>
      <c r="H52" s="5">
        <f t="shared" si="5"/>
        <v>0.62559499524003814</v>
      </c>
      <c r="I52" s="9">
        <v>493</v>
      </c>
      <c r="J52" s="9">
        <v>378</v>
      </c>
      <c r="K52" s="5">
        <f t="shared" si="6"/>
        <v>30.423280423280424</v>
      </c>
      <c r="L52" s="11">
        <v>-918</v>
      </c>
      <c r="M52" s="11">
        <v>177</v>
      </c>
      <c r="N52" s="1" t="s">
        <v>59</v>
      </c>
    </row>
    <row r="53" spans="3:15">
      <c r="D53" s="15">
        <v>50</v>
      </c>
      <c r="E53" s="6" t="s">
        <v>56</v>
      </c>
      <c r="F53" s="4">
        <v>21991</v>
      </c>
      <c r="G53" s="4">
        <v>20034</v>
      </c>
      <c r="H53" s="5">
        <f t="shared" si="5"/>
        <v>9.7683937306578823</v>
      </c>
      <c r="I53" s="10">
        <v>3183</v>
      </c>
      <c r="J53" s="10">
        <v>2992</v>
      </c>
      <c r="K53" s="5">
        <f t="shared" si="6"/>
        <v>6.3836898395721935</v>
      </c>
      <c r="L53" s="12">
        <v>3335</v>
      </c>
      <c r="M53" s="12">
        <v>3116</v>
      </c>
      <c r="N53" s="1">
        <f t="shared" si="7"/>
        <v>7.02824133504493</v>
      </c>
    </row>
    <row r="54" spans="3:15">
      <c r="D54" s="15">
        <v>51</v>
      </c>
      <c r="E54" s="6" t="s">
        <v>40</v>
      </c>
      <c r="F54" s="4">
        <v>18922</v>
      </c>
      <c r="G54" s="4">
        <v>20319</v>
      </c>
      <c r="H54" s="5">
        <f t="shared" si="5"/>
        <v>-6.8753383532654171</v>
      </c>
      <c r="I54" s="9">
        <v>2492</v>
      </c>
      <c r="J54" s="9">
        <v>4258</v>
      </c>
      <c r="K54" s="5">
        <f t="shared" si="6"/>
        <v>-41.474870831376229</v>
      </c>
      <c r="L54" s="11">
        <v>-1334</v>
      </c>
      <c r="M54" s="11">
        <v>1903</v>
      </c>
      <c r="N54" s="1" t="s">
        <v>59</v>
      </c>
    </row>
    <row r="55" spans="3:15">
      <c r="D55" s="15">
        <v>52</v>
      </c>
      <c r="E55" s="6" t="s">
        <v>49</v>
      </c>
      <c r="F55" s="4">
        <v>16716</v>
      </c>
      <c r="G55" s="4">
        <v>21136</v>
      </c>
      <c r="H55" s="5">
        <f t="shared" si="5"/>
        <v>-20.912187736563208</v>
      </c>
      <c r="I55" s="10">
        <v>-2902</v>
      </c>
      <c r="J55" s="10">
        <v>1349</v>
      </c>
      <c r="K55" s="5" t="s">
        <v>59</v>
      </c>
      <c r="L55" s="12">
        <v>-1633</v>
      </c>
      <c r="M55" s="12">
        <v>901</v>
      </c>
      <c r="N55" s="1" t="s">
        <v>59</v>
      </c>
    </row>
    <row r="56" spans="3:15">
      <c r="D56" s="15">
        <v>53</v>
      </c>
      <c r="E56" s="6" t="s">
        <v>41</v>
      </c>
      <c r="F56" s="4">
        <v>15835</v>
      </c>
      <c r="G56" s="4">
        <v>12564</v>
      </c>
      <c r="H56" s="5">
        <f t="shared" si="5"/>
        <v>26.034702324100607</v>
      </c>
      <c r="I56" s="9">
        <v>443</v>
      </c>
      <c r="J56" s="9">
        <v>-578</v>
      </c>
      <c r="K56" s="5" t="s">
        <v>58</v>
      </c>
      <c r="L56" s="11">
        <v>536</v>
      </c>
      <c r="M56" s="11">
        <v>-514</v>
      </c>
      <c r="N56" s="1" t="s">
        <v>58</v>
      </c>
    </row>
    <row r="57" spans="3:15">
      <c r="D57" s="15">
        <v>54</v>
      </c>
      <c r="E57" s="6" t="s">
        <v>54</v>
      </c>
      <c r="F57" s="4">
        <v>14628</v>
      </c>
      <c r="G57" s="4">
        <v>13770</v>
      </c>
      <c r="H57" s="5">
        <f t="shared" si="5"/>
        <v>6.2309368191721139</v>
      </c>
      <c r="I57" s="10">
        <v>-231</v>
      </c>
      <c r="J57" s="10">
        <v>-79</v>
      </c>
      <c r="K57" s="5" t="s">
        <v>60</v>
      </c>
      <c r="L57" s="12">
        <v>-540</v>
      </c>
      <c r="M57" s="12">
        <v>543</v>
      </c>
      <c r="N57" s="1" t="s">
        <v>59</v>
      </c>
    </row>
    <row r="58" spans="3:15">
      <c r="D58" s="16" t="s">
        <v>0</v>
      </c>
      <c r="E58" s="17"/>
      <c r="F58" s="3">
        <f>SUM(F4:F57)</f>
        <v>6693875</v>
      </c>
      <c r="G58" s="3">
        <f>SUM(G4:G57)</f>
        <v>6008257</v>
      </c>
      <c r="H58" s="5">
        <f>(F58-G58)/G58*100</f>
        <v>11.411262867084414</v>
      </c>
      <c r="I58" s="3">
        <f>SUM(I4:I57)</f>
        <v>541302</v>
      </c>
      <c r="J58" s="3">
        <f>SUM(J4:J57)</f>
        <v>517561</v>
      </c>
      <c r="K58" s="5">
        <f>(I58-J58)/J58*100</f>
        <v>4.5870921495244046</v>
      </c>
      <c r="L58" s="8">
        <f>SUM(L4:L57)</f>
        <v>490378</v>
      </c>
      <c r="M58" s="8">
        <f>SUM(M4:M57)</f>
        <v>386222</v>
      </c>
      <c r="N58" s="1">
        <f>(L58-M58)/M58*100</f>
        <v>26.967909647819134</v>
      </c>
    </row>
  </sheetData>
  <sortState ref="E5:O58">
    <sortCondition descending="1" ref="F5:F58"/>
  </sortState>
  <mergeCells count="6">
    <mergeCell ref="D58:E58"/>
    <mergeCell ref="L2:N2"/>
    <mergeCell ref="D2:D3"/>
    <mergeCell ref="E2:E3"/>
    <mergeCell ref="F2:H2"/>
    <mergeCell ref="I2:K2"/>
  </mergeCells>
  <phoneticPr fontId="2" type="noConversion"/>
  <pageMargins left="0.7" right="0.7" top="0.75" bottom="0.75" header="0.3" footer="0.3"/>
  <pageSetup paperSize="9" orientation="portrait" r:id="rId1"/>
  <ignoredErrors>
    <ignoredError sqref="H58 K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2015-04-13T09:04:42Z</dcterms:created>
  <dcterms:modified xsi:type="dcterms:W3CDTF">2016-08-16T23:57:25Z</dcterms:modified>
</cp:coreProperties>
</file>